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Staff-Files\Sharon\Joel\Supplier Reconciliations and Statements\Reconcilitions\Heritage &amp; Green park\Heritage\"/>
    </mc:Choice>
  </mc:AlternateContent>
  <bookViews>
    <workbookView xWindow="0" yWindow="0" windowWidth="16815" windowHeight="7155"/>
  </bookViews>
  <sheets>
    <sheet name="Reconciliation" sheetId="1" r:id="rId1"/>
    <sheet name="Supplier Statement" sheetId="2" r:id="rId2"/>
    <sheet name="Heritage BCD Ledger" sheetId="3" r:id="rId3"/>
    <sheet name="Heritage Safaricom Ledger"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5" i="2" l="1"/>
  <c r="E245" i="2"/>
  <c r="F225" i="2"/>
  <c r="E225" i="2"/>
  <c r="F226" i="2" s="1"/>
  <c r="F247" i="2" l="1"/>
  <c r="F249" i="2" s="1"/>
  <c r="J8" i="1"/>
  <c r="J7" i="1"/>
  <c r="J6" i="1"/>
  <c r="J12" i="1" l="1"/>
  <c r="J21" i="1" l="1"/>
</calcChain>
</file>

<file path=xl/comments1.xml><?xml version="1.0" encoding="utf-8"?>
<comments xmlns="http://schemas.openxmlformats.org/spreadsheetml/2006/main">
  <authors>
    <author>Windows User</author>
  </authors>
  <commentList>
    <comment ref="H11" authorId="0" shapeId="0">
      <text>
        <r>
          <rPr>
            <b/>
            <sz val="9"/>
            <color indexed="81"/>
            <rFont val="Tahoma"/>
            <family val="2"/>
          </rPr>
          <t>Windows User:</t>
        </r>
        <r>
          <rPr>
            <sz val="9"/>
            <color indexed="81"/>
            <rFont val="Tahoma"/>
            <family val="2"/>
          </rPr>
          <t xml:space="preserve">
Paid 86,616</t>
        </r>
      </text>
    </comment>
    <comment ref="L231" authorId="0" shapeId="0">
      <text>
        <r>
          <rPr>
            <b/>
            <sz val="9"/>
            <color indexed="81"/>
            <rFont val="Tahoma"/>
            <family val="2"/>
          </rPr>
          <t>Windows User:</t>
        </r>
        <r>
          <rPr>
            <sz val="9"/>
            <color indexed="81"/>
            <rFont val="Tahoma"/>
            <family val="2"/>
          </rPr>
          <t xml:space="preserve">
Paid in full</t>
        </r>
      </text>
    </comment>
    <comment ref="L232" authorId="0" shapeId="0">
      <text>
        <r>
          <rPr>
            <b/>
            <sz val="9"/>
            <color indexed="81"/>
            <rFont val="Tahoma"/>
            <family val="2"/>
          </rPr>
          <t>Windows User:</t>
        </r>
        <r>
          <rPr>
            <sz val="9"/>
            <color indexed="81"/>
            <rFont val="Tahoma"/>
            <family val="2"/>
          </rPr>
          <t xml:space="preserve">
Paid in full</t>
        </r>
      </text>
    </comment>
    <comment ref="L233" authorId="0" shapeId="0">
      <text>
        <r>
          <rPr>
            <b/>
            <sz val="9"/>
            <color indexed="81"/>
            <rFont val="Tahoma"/>
            <family val="2"/>
          </rPr>
          <t>Windows User:</t>
        </r>
        <r>
          <rPr>
            <sz val="9"/>
            <color indexed="81"/>
            <rFont val="Tahoma"/>
            <family val="2"/>
          </rPr>
          <t xml:space="preserve">
Paid in full</t>
        </r>
      </text>
    </comment>
    <comment ref="L234" authorId="0" shapeId="0">
      <text>
        <r>
          <rPr>
            <b/>
            <sz val="9"/>
            <color indexed="81"/>
            <rFont val="Tahoma"/>
            <family val="2"/>
          </rPr>
          <t>Windows User:</t>
        </r>
        <r>
          <rPr>
            <sz val="9"/>
            <color indexed="81"/>
            <rFont val="Tahoma"/>
            <family val="2"/>
          </rPr>
          <t xml:space="preserve">
Paid in full</t>
        </r>
      </text>
    </comment>
  </commentList>
</comments>
</file>

<file path=xl/sharedStrings.xml><?xml version="1.0" encoding="utf-8"?>
<sst xmlns="http://schemas.openxmlformats.org/spreadsheetml/2006/main" count="2333" uniqueCount="953">
  <si>
    <t>Balance as per the ledger at 31.12.2018</t>
  </si>
  <si>
    <t>'-Safaricom etravel</t>
  </si>
  <si>
    <t>-BCD etravel</t>
  </si>
  <si>
    <t>Balance as per the supplier statement at 31.12.2018</t>
  </si>
  <si>
    <t>Out-standing variance</t>
  </si>
  <si>
    <t>Variance</t>
  </si>
  <si>
    <t>Supplier Balance Reconciliation as at 31.12.2018</t>
  </si>
  <si>
    <t>Ksh</t>
  </si>
  <si>
    <t>Less payments done as per supplier statement but debit not seen on etravel  ledger</t>
  </si>
  <si>
    <t>Less credits on the supplier statement not in ledger</t>
  </si>
  <si>
    <t>Less Credits on the ledger not in supplier statement</t>
  </si>
  <si>
    <t>195022</t>
  </si>
  <si>
    <t>209360</t>
  </si>
  <si>
    <t>218007</t>
  </si>
  <si>
    <t>222770</t>
  </si>
  <si>
    <t>224192</t>
  </si>
  <si>
    <t>225329</t>
  </si>
  <si>
    <t>225336</t>
  </si>
  <si>
    <t>225337</t>
  </si>
  <si>
    <t>225347</t>
  </si>
  <si>
    <t>228588</t>
  </si>
  <si>
    <t>228744</t>
  </si>
  <si>
    <t>109074</t>
  </si>
  <si>
    <t>110960</t>
  </si>
  <si>
    <t>110961</t>
  </si>
  <si>
    <t>111501</t>
  </si>
  <si>
    <t>190410</t>
  </si>
  <si>
    <t>192592</t>
  </si>
  <si>
    <t>198261</t>
  </si>
  <si>
    <t>208291</t>
  </si>
  <si>
    <t>209005</t>
  </si>
  <si>
    <t>212764</t>
  </si>
  <si>
    <t>213367</t>
  </si>
  <si>
    <t>220660</t>
  </si>
  <si>
    <t>221348</t>
  </si>
  <si>
    <t>223992</t>
  </si>
  <si>
    <t>226415</t>
  </si>
  <si>
    <t>227265</t>
  </si>
  <si>
    <t>227357</t>
  </si>
  <si>
    <t>228146</t>
  </si>
  <si>
    <t>228448</t>
  </si>
  <si>
    <t>228640</t>
  </si>
  <si>
    <t>186694</t>
  </si>
  <si>
    <t>190603</t>
  </si>
  <si>
    <t>191422</t>
  </si>
  <si>
    <t>191514</t>
  </si>
  <si>
    <t>192413</t>
  </si>
  <si>
    <t>192755</t>
  </si>
  <si>
    <t>197941</t>
  </si>
  <si>
    <t>211138</t>
  </si>
  <si>
    <t>218433</t>
  </si>
  <si>
    <t>218434</t>
  </si>
  <si>
    <t>219284</t>
  </si>
  <si>
    <t>219865</t>
  </si>
  <si>
    <t>220742</t>
  </si>
  <si>
    <t>225339</t>
  </si>
  <si>
    <t>227829</t>
  </si>
  <si>
    <t>228108</t>
  </si>
  <si>
    <t>228339</t>
  </si>
  <si>
    <t xml:space="preserve"> Voyager Beach Resort</t>
  </si>
  <si>
    <t>Account Code</t>
  </si>
  <si>
    <t>Date</t>
  </si>
  <si>
    <t>Invoice Number</t>
  </si>
  <si>
    <t>Description</t>
  </si>
  <si>
    <t>Amount</t>
  </si>
  <si>
    <t>Status</t>
  </si>
  <si>
    <t>Service Voucher</t>
  </si>
  <si>
    <t>DDBCD001</t>
  </si>
  <si>
    <t>Kariuki, David, 3313</t>
  </si>
  <si>
    <t>Payable</t>
  </si>
  <si>
    <t>Hunja, George, 1316</t>
  </si>
  <si>
    <t>Evans, Gaithiri, 1230</t>
  </si>
  <si>
    <t>DDSAF002</t>
  </si>
  <si>
    <t>194533</t>
  </si>
  <si>
    <t>Wangombe, Jackline, 4314</t>
  </si>
  <si>
    <t>No voucher</t>
  </si>
  <si>
    <t>Mutie, Joshua, 1305</t>
  </si>
  <si>
    <t>Amadi, Eunice, 1307</t>
  </si>
  <si>
    <t>Osiko, Alfred, 1990</t>
  </si>
  <si>
    <t>Otieno, Patroba, 4305</t>
  </si>
  <si>
    <t>SV17070067</t>
  </si>
  <si>
    <t>DDTOT001</t>
  </si>
  <si>
    <t>DN/4563            31/07/</t>
  </si>
  <si>
    <t>Jonathan, Catherine, 4311</t>
  </si>
  <si>
    <t>SV17071241</t>
  </si>
  <si>
    <t>Dilano, Kevin, 4303</t>
  </si>
  <si>
    <t>Amadi, Eunice, 1211</t>
  </si>
  <si>
    <t>Ouma, Joshua, 4314</t>
  </si>
  <si>
    <t>Coulibaly, Ndjeimble, 510</t>
  </si>
  <si>
    <t>SV18041001</t>
  </si>
  <si>
    <t>Kagai Tracy, 1128</t>
  </si>
  <si>
    <t>Muli, Moses, 9066</t>
  </si>
  <si>
    <t>SV18050948</t>
  </si>
  <si>
    <t>Mailanyi, Paul, 5306</t>
  </si>
  <si>
    <t>Mailanyi, Paul, 5303</t>
  </si>
  <si>
    <t>King, Cornelia, 2226</t>
  </si>
  <si>
    <t>SV18080293</t>
  </si>
  <si>
    <t>Makhulo, Susan, 3312</t>
  </si>
  <si>
    <t>SV18080321</t>
  </si>
  <si>
    <t>Okwiri, Benson, 4309</t>
  </si>
  <si>
    <t>SV18080468</t>
  </si>
  <si>
    <t>Biyogo, Oliver, 4202</t>
  </si>
  <si>
    <t>Mwaura, Lucy, 1128</t>
  </si>
  <si>
    <t>SV18090098</t>
  </si>
  <si>
    <t>Thuku, Mark, 4309</t>
  </si>
  <si>
    <t>Von Baussen, Ronald, 5101</t>
  </si>
  <si>
    <t>Kirui, Natasha, 1217</t>
  </si>
  <si>
    <t>SV18100392</t>
  </si>
  <si>
    <t>Mumo, Boniface, 1301</t>
  </si>
  <si>
    <t>SV18100532</t>
  </si>
  <si>
    <t>Ngunjiri, Sophie, 1325</t>
  </si>
  <si>
    <t>Sandip, Mukherjee, 3218</t>
  </si>
  <si>
    <t>SV18110340</t>
  </si>
  <si>
    <t>Biyogo, Plover, 3219</t>
  </si>
  <si>
    <t>SV18110350</t>
  </si>
  <si>
    <t>Thomas, Vincent, 3319</t>
  </si>
  <si>
    <t>SV18110407</t>
  </si>
  <si>
    <t>IB18110181</t>
  </si>
  <si>
    <t>Mbaci, Simon, 1308</t>
  </si>
  <si>
    <t>SV18110577</t>
  </si>
  <si>
    <t>Mwendwa, Robert, 4204</t>
  </si>
  <si>
    <t>SV18110585</t>
  </si>
  <si>
    <t>Maina, Charles, 4306</t>
  </si>
  <si>
    <t>SV18110606</t>
  </si>
  <si>
    <t>Ouma, James, 1309</t>
  </si>
  <si>
    <t>SV18120132</t>
  </si>
  <si>
    <t>IB18120084</t>
  </si>
  <si>
    <t>Kimaru, Moses, 4210</t>
  </si>
  <si>
    <t>SVI7040292</t>
  </si>
  <si>
    <t>Ochieng, Calvins Awino, 4</t>
  </si>
  <si>
    <t>SVI7070007</t>
  </si>
  <si>
    <t>Githae, Boniface, 4301</t>
  </si>
  <si>
    <t>SVI7110995</t>
  </si>
  <si>
    <t>Jones Jr, Terry, 2313</t>
  </si>
  <si>
    <t>SVR18070059</t>
  </si>
  <si>
    <t>197958</t>
  </si>
  <si>
    <t>Rct  30870         24/11/</t>
  </si>
  <si>
    <t>Kindly re-check  invoice No 15840 quoted on remittance advise totalling KES 239,051/=  forwarded to us on 21.11.2017</t>
  </si>
  <si>
    <t>193090</t>
  </si>
  <si>
    <t>Rct  28944          23/08</t>
  </si>
  <si>
    <t>Overpayment towards invoice 190683. Please advise how you want it to be utilised.</t>
  </si>
  <si>
    <t>203549</t>
  </si>
  <si>
    <t>Wangui, Naomi, 1209</t>
  </si>
  <si>
    <t>Amadi, Eunice, 1207</t>
  </si>
  <si>
    <t>Osanga, George, 9009</t>
  </si>
  <si>
    <t>Mohamed, Mbarak, 5206</t>
  </si>
  <si>
    <t>Mwangi, Lucy, 5306</t>
  </si>
  <si>
    <t>Amadi, Eunice, 5202</t>
  </si>
  <si>
    <t>Jonathan, Vincent, 1208</t>
  </si>
  <si>
    <t>113383</t>
  </si>
  <si>
    <t>TOTAL/LUBES TEAM BR MEETI</t>
  </si>
  <si>
    <t>198908</t>
  </si>
  <si>
    <t>RCT No. 30928, , 9031</t>
  </si>
  <si>
    <t>191032</t>
  </si>
  <si>
    <t>Mogaka, John, 4303</t>
  </si>
  <si>
    <t>Underpayment</t>
  </si>
  <si>
    <t>198289</t>
  </si>
  <si>
    <t>Githae, Boniface, 4315</t>
  </si>
  <si>
    <t>202980</t>
  </si>
  <si>
    <t>Ankolekar, Unesh, 4315</t>
  </si>
  <si>
    <t>212161</t>
  </si>
  <si>
    <t>Saha, Francis, 4310</t>
  </si>
  <si>
    <t>215991</t>
  </si>
  <si>
    <t>Itumbiri, Bariu, 1307</t>
  </si>
  <si>
    <t>196807</t>
  </si>
  <si>
    <t>Maiyo, Rency, 4212</t>
  </si>
  <si>
    <t>Underpayment (Invoice amount is KES 26,840/=)</t>
  </si>
  <si>
    <t>202036</t>
  </si>
  <si>
    <t>Muhoro, Naftaly, 1301</t>
  </si>
  <si>
    <t>Underpayment (Invoice amount is KES 31,275/=)</t>
  </si>
  <si>
    <t>202037</t>
  </si>
  <si>
    <t>Wayayi, Lameck, 1302</t>
  </si>
  <si>
    <t>190473</t>
  </si>
  <si>
    <t>OJIWA, JANGA GEORGE, 5204</t>
  </si>
  <si>
    <t>w/vat</t>
  </si>
  <si>
    <t>190503</t>
  </si>
  <si>
    <t>Waruiru, Margaret, 3219</t>
  </si>
  <si>
    <t>191347</t>
  </si>
  <si>
    <t>KENNETH, KIPROP, 4211</t>
  </si>
  <si>
    <t>191348</t>
  </si>
  <si>
    <t>Kibuchi, Christopher, 122</t>
  </si>
  <si>
    <t>191424</t>
  </si>
  <si>
    <t>Muchiri, John, 5101</t>
  </si>
  <si>
    <t>192191</t>
  </si>
  <si>
    <t>Sheikh, Abulfatah, 5304</t>
  </si>
  <si>
    <t>192192</t>
  </si>
  <si>
    <t>Kimuti, Desmond, 5305</t>
  </si>
  <si>
    <t>192193</t>
  </si>
  <si>
    <t>Kivuva, James, 4107</t>
  </si>
  <si>
    <t>192428</t>
  </si>
  <si>
    <t>MWARANIA, FRANKLIN MWIRIG</t>
  </si>
  <si>
    <t>192676</t>
  </si>
  <si>
    <t>Maiyo/Kipkirui, Rency/Tho</t>
  </si>
  <si>
    <t>192677</t>
  </si>
  <si>
    <t>Ochola/Mwashighadi, Kevin</t>
  </si>
  <si>
    <t>193413</t>
  </si>
  <si>
    <t>Kanja, Solomon, 4206</t>
  </si>
  <si>
    <t>193591</t>
  </si>
  <si>
    <t>Chelangat, Judith, 4207</t>
  </si>
  <si>
    <t>193699</t>
  </si>
  <si>
    <t>Gichatha, Richard Mune, 4</t>
  </si>
  <si>
    <t>193978</t>
  </si>
  <si>
    <t>Obaga, Violet, 4311</t>
  </si>
  <si>
    <t>194076</t>
  </si>
  <si>
    <t>Mbele Nuru, Alfred, 5307</t>
  </si>
  <si>
    <t>203177</t>
  </si>
  <si>
    <t>Njanga, Mercy, 4103</t>
  </si>
  <si>
    <t>203179</t>
  </si>
  <si>
    <t>Muchugure, Allan, 4102</t>
  </si>
  <si>
    <t>203182</t>
  </si>
  <si>
    <t>Obongo, Grace, 4104</t>
  </si>
  <si>
    <t>203186</t>
  </si>
  <si>
    <t>Peter, Mercy, 4212</t>
  </si>
  <si>
    <t>194290</t>
  </si>
  <si>
    <t>MWANGI, BRIAN MUGO, 3219</t>
  </si>
  <si>
    <t>194605</t>
  </si>
  <si>
    <t>Karanja, Pall, 5108</t>
  </si>
  <si>
    <t>194746</t>
  </si>
  <si>
    <t>Ngari, Faith, 4112</t>
  </si>
  <si>
    <t>194894</t>
  </si>
  <si>
    <t>Rono, Sharon, 4102</t>
  </si>
  <si>
    <t>194895</t>
  </si>
  <si>
    <t>Gitiau, Francis, 5107</t>
  </si>
  <si>
    <t>195118</t>
  </si>
  <si>
    <t>Wanjohi, Thomas, 1204</t>
  </si>
  <si>
    <t>195122</t>
  </si>
  <si>
    <t>Byamukama, Levi, 4201</t>
  </si>
  <si>
    <t>195156</t>
  </si>
  <si>
    <t>Kariuki, David, 4310</t>
  </si>
  <si>
    <t>195265</t>
  </si>
  <si>
    <t>Mbelle, Alfred, 4204</t>
  </si>
  <si>
    <t>195266</t>
  </si>
  <si>
    <t>Obaga, Violet, 4315</t>
  </si>
  <si>
    <t>195601</t>
  </si>
  <si>
    <t>Kamau, Solomon, 5208</t>
  </si>
  <si>
    <t>195602</t>
  </si>
  <si>
    <t>Mwithukia, Nancy, 4203</t>
  </si>
  <si>
    <t>195939</t>
  </si>
  <si>
    <t>Mumo, Dennis, 1308</t>
  </si>
  <si>
    <t>196216</t>
  </si>
  <si>
    <t>Kamau, Solomon, 3218</t>
  </si>
  <si>
    <t>196380</t>
  </si>
  <si>
    <t>Odero, Fredrick, 1213</t>
  </si>
  <si>
    <t>196383</t>
  </si>
  <si>
    <t>Wesonga, Patrickbarasa, 1</t>
  </si>
  <si>
    <t>196385</t>
  </si>
  <si>
    <t>KARWITHA, CHRISTINE, 1305</t>
  </si>
  <si>
    <t>196667</t>
  </si>
  <si>
    <t>Ochola, Kevin, 4213</t>
  </si>
  <si>
    <t>196668</t>
  </si>
  <si>
    <t>Maiyo, Rency, 4310</t>
  </si>
  <si>
    <t>196686</t>
  </si>
  <si>
    <t>Kipkirui, Thomas, 4111</t>
  </si>
  <si>
    <t>196716</t>
  </si>
  <si>
    <t>196873</t>
  </si>
  <si>
    <t>Kwach, Shaka, 4102</t>
  </si>
  <si>
    <t>196875</t>
  </si>
  <si>
    <t>Dsouza, Andre, 4210</t>
  </si>
  <si>
    <t>196966</t>
  </si>
  <si>
    <t>Kivuva, James, 5308</t>
  </si>
  <si>
    <t>197072</t>
  </si>
  <si>
    <t>WARUIRU, MARGARET, 4205</t>
  </si>
  <si>
    <t>197155</t>
  </si>
  <si>
    <t>Sheikh, Abdulfatah, 1302</t>
  </si>
  <si>
    <t>197344</t>
  </si>
  <si>
    <t>Sigana, Lynnette, 4210</t>
  </si>
  <si>
    <t>197462</t>
  </si>
  <si>
    <t>Okello, Jackline, 4315</t>
  </si>
  <si>
    <t>197862</t>
  </si>
  <si>
    <t>Borothi, Mirriam, 1210</t>
  </si>
  <si>
    <t>197864</t>
  </si>
  <si>
    <t>Gateri, Eliud, 1221</t>
  </si>
  <si>
    <t>197866</t>
  </si>
  <si>
    <t>Kungu, Edwin, 1211</t>
  </si>
  <si>
    <t>198055</t>
  </si>
  <si>
    <t>MUTITIKA, GATHIGA FRED, 5</t>
  </si>
  <si>
    <t>200074</t>
  </si>
  <si>
    <t>Mutune, Joseph, 4112</t>
  </si>
  <si>
    <t>200075</t>
  </si>
  <si>
    <t>Sotsi, Kelvin, 4113</t>
  </si>
  <si>
    <t>200076</t>
  </si>
  <si>
    <t>Mrata, Rophus, 4210</t>
  </si>
  <si>
    <t>200077</t>
  </si>
  <si>
    <t>Hingah, Joseph, 4211</t>
  </si>
  <si>
    <t>200078</t>
  </si>
  <si>
    <t>Otieno, Mercy, 4307</t>
  </si>
  <si>
    <t>200079</t>
  </si>
  <si>
    <t>Otieno, Tracy, 4309</t>
  </si>
  <si>
    <t>200080</t>
  </si>
  <si>
    <t>Kiaritha, William, 4312</t>
  </si>
  <si>
    <t>200661</t>
  </si>
  <si>
    <t>Ndei, Paul, 4208</t>
  </si>
  <si>
    <t>201126</t>
  </si>
  <si>
    <t>Mwadime, John, 4102</t>
  </si>
  <si>
    <t>201127</t>
  </si>
  <si>
    <t>Okello, Jackline, 4306</t>
  </si>
  <si>
    <t>201128</t>
  </si>
  <si>
    <t>WAFULA, EMILY, 4204</t>
  </si>
  <si>
    <t>201590</t>
  </si>
  <si>
    <t>DN/4625           05/02/2</t>
  </si>
  <si>
    <t>201592</t>
  </si>
  <si>
    <t>DN/4624           05/02/2</t>
  </si>
  <si>
    <t>201617</t>
  </si>
  <si>
    <t>Oduma, Beryle, 3318</t>
  </si>
  <si>
    <t>201621</t>
  </si>
  <si>
    <t>MUSANI, RONALD, 3319</t>
  </si>
  <si>
    <t>201625</t>
  </si>
  <si>
    <t>Cheptoo, Mercy, 4209</t>
  </si>
  <si>
    <t>201630</t>
  </si>
  <si>
    <t>Muithya, Joseph, 4212</t>
  </si>
  <si>
    <t>201642</t>
  </si>
  <si>
    <t>Matand, Athman, 4102</t>
  </si>
  <si>
    <t>201643</t>
  </si>
  <si>
    <t>Muteru, Peter, 4109</t>
  </si>
  <si>
    <t>201644</t>
  </si>
  <si>
    <t>Korir, Rosemary, 3218</t>
  </si>
  <si>
    <t>201645</t>
  </si>
  <si>
    <t>Kimutai, Cheruiyot, 4111</t>
  </si>
  <si>
    <t>201649</t>
  </si>
  <si>
    <t>Khisa, Wycliffe, 3219</t>
  </si>
  <si>
    <t>201672</t>
  </si>
  <si>
    <t>Kang'ote, Chris, 3120</t>
  </si>
  <si>
    <t>201684</t>
  </si>
  <si>
    <t>Mudogo, Elizabeth, 4103</t>
  </si>
  <si>
    <t>201691</t>
  </si>
  <si>
    <t>Kariuki, Ejidia, 4112</t>
  </si>
  <si>
    <t>201699</t>
  </si>
  <si>
    <t>Kinati, Desmond, 5106</t>
  </si>
  <si>
    <t>201703</t>
  </si>
  <si>
    <t>Sheikh, Abdulfatah, 5105</t>
  </si>
  <si>
    <t>201704</t>
  </si>
  <si>
    <t>Ombima, Agab, 1219</t>
  </si>
  <si>
    <t>201705</t>
  </si>
  <si>
    <t>Kivuva, James, 1206</t>
  </si>
  <si>
    <t>201710</t>
  </si>
  <si>
    <t>Sakwa, Martin, 1301</t>
  </si>
  <si>
    <t>201712</t>
  </si>
  <si>
    <t>Mwithukia, Nancy, 4110</t>
  </si>
  <si>
    <t>201714</t>
  </si>
  <si>
    <t>Okello, Jackline, 1316</t>
  </si>
  <si>
    <t>201726</t>
  </si>
  <si>
    <t>John, Brian, 5204</t>
  </si>
  <si>
    <t>201749</t>
  </si>
  <si>
    <t>Kahenya, Peter, 4301</t>
  </si>
  <si>
    <t>201759</t>
  </si>
  <si>
    <t>Mwadime, John, 4103</t>
  </si>
  <si>
    <t>201829</t>
  </si>
  <si>
    <t>Makanga, Alvin, 1218</t>
  </si>
  <si>
    <t>201831</t>
  </si>
  <si>
    <t>Thuo, Caroline, 5108</t>
  </si>
  <si>
    <t>201832</t>
  </si>
  <si>
    <t>Kagone, Irene, 4102</t>
  </si>
  <si>
    <t>202116</t>
  </si>
  <si>
    <t>Kariuki, David, 5107</t>
  </si>
  <si>
    <t>203124</t>
  </si>
  <si>
    <t>Mucheru, Michael, 5101</t>
  </si>
  <si>
    <t>203657</t>
  </si>
  <si>
    <t>Mwangi, Samuel, 4106</t>
  </si>
  <si>
    <t>203663</t>
  </si>
  <si>
    <t>Miregwa, Itati, 4107</t>
  </si>
  <si>
    <t>203741</t>
  </si>
  <si>
    <t>Mwangi, Irene, 5203</t>
  </si>
  <si>
    <t>203742</t>
  </si>
  <si>
    <t>Ndungu, Mary, 5204</t>
  </si>
  <si>
    <t>203743</t>
  </si>
  <si>
    <t>Otwoma, Fredrick, 5206</t>
  </si>
  <si>
    <t>203744</t>
  </si>
  <si>
    <t>Mabeya, Datemis, 5208</t>
  </si>
  <si>
    <t>203747</t>
  </si>
  <si>
    <t>Irungu, Lucy, 5201</t>
  </si>
  <si>
    <t>203757</t>
  </si>
  <si>
    <t>Ndungu, Cyrus, 5207</t>
  </si>
  <si>
    <t>203758</t>
  </si>
  <si>
    <t>Wanjohi, Thomas, 3120</t>
  </si>
  <si>
    <t>204919</t>
  </si>
  <si>
    <t>Safaricom Limited c/o BCD</t>
  </si>
  <si>
    <t>204923</t>
  </si>
  <si>
    <t>204924</t>
  </si>
  <si>
    <t>204929</t>
  </si>
  <si>
    <t>204979</t>
  </si>
  <si>
    <t>205459</t>
  </si>
  <si>
    <t>205460</t>
  </si>
  <si>
    <t>205461</t>
  </si>
  <si>
    <t>205467</t>
  </si>
  <si>
    <t>206605</t>
  </si>
  <si>
    <t>Waweru, Venanzio, 5105</t>
  </si>
  <si>
    <t>206607</t>
  </si>
  <si>
    <t>Moraya, Peter, 4110</t>
  </si>
  <si>
    <t>206609</t>
  </si>
  <si>
    <t>Mirura, Peter, 5108</t>
  </si>
  <si>
    <t>206881</t>
  </si>
  <si>
    <t>Miruka, Samuel, 4106</t>
  </si>
  <si>
    <t>209036</t>
  </si>
  <si>
    <t>Amadi, Eunice, 4313</t>
  </si>
  <si>
    <t>209037</t>
  </si>
  <si>
    <t>Muema, David, 4312</t>
  </si>
  <si>
    <t>209301</t>
  </si>
  <si>
    <t>Kirui, Judith, 4206</t>
  </si>
  <si>
    <t>209303</t>
  </si>
  <si>
    <t>Mua, Brenda, 4207</t>
  </si>
  <si>
    <t>209442</t>
  </si>
  <si>
    <t>COPS STRATEGY CASCADE, ,</t>
  </si>
  <si>
    <t>210633</t>
  </si>
  <si>
    <t>Onyango, Kevin, 4102</t>
  </si>
  <si>
    <t>210665</t>
  </si>
  <si>
    <t>Osman, Siyat, 4316</t>
  </si>
  <si>
    <t>210725</t>
  </si>
  <si>
    <t>Sheikh, Abdulfatah, 5301</t>
  </si>
  <si>
    <t>211321</t>
  </si>
  <si>
    <t>Team Building, ..., 9012</t>
  </si>
  <si>
    <t>211328</t>
  </si>
  <si>
    <t>EXTRA COPS ACCOMODATION,</t>
  </si>
  <si>
    <t>211329</t>
  </si>
  <si>
    <t>211721</t>
  </si>
  <si>
    <t>COPS CASCADE, , 9048</t>
  </si>
  <si>
    <t>211722</t>
  </si>
  <si>
    <t>COPS CASCADE, , 9062</t>
  </si>
  <si>
    <t>211728</t>
  </si>
  <si>
    <t>COPS CASCADE, , 9024</t>
  </si>
  <si>
    <t>211734</t>
  </si>
  <si>
    <t>Isaiah, Alex, 4212</t>
  </si>
  <si>
    <t>211739</t>
  </si>
  <si>
    <t>Kwena, Matthew, 4211</t>
  </si>
  <si>
    <t>211764</t>
  </si>
  <si>
    <t>COPS  CASCADE, , 9009</t>
  </si>
  <si>
    <t>211770</t>
  </si>
  <si>
    <t>Sheikh, Abdulfatah, 2214</t>
  </si>
  <si>
    <t>212011</t>
  </si>
  <si>
    <t>Kivuva, James, 9085</t>
  </si>
  <si>
    <t>212040</t>
  </si>
  <si>
    <t>Pamba, Joyce, 5307</t>
  </si>
  <si>
    <t>212100</t>
  </si>
  <si>
    <t>Kiambi, Peter, 3120</t>
  </si>
  <si>
    <t>213229</t>
  </si>
  <si>
    <t>Kivuva, James, 4110</t>
  </si>
  <si>
    <t>213230</t>
  </si>
  <si>
    <t>Sheikh, Abdulfatah, 4111</t>
  </si>
  <si>
    <t>213534</t>
  </si>
  <si>
    <t>213619</t>
  </si>
  <si>
    <t>Muema, David, 3219</t>
  </si>
  <si>
    <t>213976</t>
  </si>
  <si>
    <t>Mbindyo, Jennifer, 4208</t>
  </si>
  <si>
    <t>214011</t>
  </si>
  <si>
    <t>Bett, Kelvin, 4312</t>
  </si>
  <si>
    <t>214746</t>
  </si>
  <si>
    <t>Njoroge, Rachael, 4311</t>
  </si>
  <si>
    <t>214812</t>
  </si>
  <si>
    <t>Amadi, Eunice, 3120</t>
  </si>
  <si>
    <t>215635</t>
  </si>
  <si>
    <t>Kinyanzui, Urbanus, 4307</t>
  </si>
  <si>
    <t>215644</t>
  </si>
  <si>
    <t>Njoroge, Hellen, 4309</t>
  </si>
  <si>
    <t>216014</t>
  </si>
  <si>
    <t>216419</t>
  </si>
  <si>
    <t>Joy Lukhoba Group, 9027</t>
  </si>
  <si>
    <t>217185</t>
  </si>
  <si>
    <t>Karimi, Charles, 4209</t>
  </si>
  <si>
    <t>220242</t>
  </si>
  <si>
    <t>Bosire, Richard, 1320</t>
  </si>
  <si>
    <t>220378</t>
  </si>
  <si>
    <t>Banafa, Yahya, 4116</t>
  </si>
  <si>
    <t>220635</t>
  </si>
  <si>
    <t>BCD Travel, 9027</t>
  </si>
  <si>
    <t>221263</t>
  </si>
  <si>
    <t>Kimutai, Cheruiyot, 5104</t>
  </si>
  <si>
    <t>221499</t>
  </si>
  <si>
    <t>Kimutai, Cheruiyot, 5302</t>
  </si>
  <si>
    <t>221512</t>
  </si>
  <si>
    <t>Muema, David, 4205</t>
  </si>
  <si>
    <t>12820</t>
  </si>
  <si>
    <t>Mwenesi, Sally, 5</t>
  </si>
  <si>
    <t>12821</t>
  </si>
  <si>
    <t>kivuva, James, 10</t>
  </si>
  <si>
    <t>GREEN PARK &amp; GOLF &amp; COUNTRY COMPLEX</t>
  </si>
  <si>
    <t>Inv.Date</t>
  </si>
  <si>
    <t>Inv.No</t>
  </si>
  <si>
    <t>Payable Amount</t>
  </si>
  <si>
    <t>Vat Amt O/S</t>
  </si>
  <si>
    <t>SHL COMMENTS</t>
  </si>
  <si>
    <t>Service voucher No.</t>
  </si>
  <si>
    <t>Safaricom c/o BCD Travel,</t>
  </si>
  <si>
    <t>SVS18090056</t>
  </si>
  <si>
    <t>GRVL</t>
  </si>
  <si>
    <t>Stephen Bunde(5213), Edwi</t>
  </si>
  <si>
    <t>SVS18100416</t>
  </si>
  <si>
    <t>Stephen (5373), Kuria, 90</t>
  </si>
  <si>
    <t>SVS18100717</t>
  </si>
  <si>
    <t>Ann Gichora(5063)/, Eliza</t>
  </si>
  <si>
    <t>SVS18100839</t>
  </si>
  <si>
    <t>100374</t>
  </si>
  <si>
    <t>Safaricom Ltd c/o BCD TRA</t>
  </si>
  <si>
    <t>100390</t>
  </si>
  <si>
    <t>102323</t>
  </si>
  <si>
    <t>Francis, Murabula, 5390</t>
  </si>
  <si>
    <t>90864</t>
  </si>
  <si>
    <t>105494</t>
  </si>
  <si>
    <t>105495</t>
  </si>
  <si>
    <t>105496</t>
  </si>
  <si>
    <t>105497</t>
  </si>
  <si>
    <t>105498</t>
  </si>
  <si>
    <t>Grand Total</t>
  </si>
  <si>
    <t>Page No:</t>
  </si>
  <si>
    <t>1 of 6</t>
  </si>
  <si>
    <t>Run Date:</t>
  </si>
  <si>
    <t>12-FEB-2019</t>
  </si>
  <si>
    <t>Ref No  :  NAPR004</t>
  </si>
  <si>
    <t>User</t>
  </si>
  <si>
    <t>:</t>
  </si>
  <si>
    <t>JKM</t>
  </si>
  <si>
    <t>STATEMENT OF ACCOUNT</t>
  </si>
  <si>
    <t>From Date:  '12/02/2018'</t>
  </si>
  <si>
    <t>To Date: '31/12/2018'</t>
  </si>
  <si>
    <t>HERITAGE HOTELS</t>
  </si>
  <si>
    <t>Account No :</t>
  </si>
  <si>
    <t>PH0003</t>
  </si>
  <si>
    <t>Post Box.No:  -</t>
  </si>
  <si>
    <t>Tel:-Fax:-</t>
  </si>
  <si>
    <t>Currency :   KES-KENYAN SHILLING</t>
  </si>
  <si>
    <t>Type</t>
  </si>
  <si>
    <t>Document No</t>
  </si>
  <si>
    <t>Your Ref.No</t>
  </si>
  <si>
    <t>Details</t>
  </si>
  <si>
    <t>Outstand Debit</t>
  </si>
  <si>
    <t>Outstand Credit</t>
  </si>
  <si>
    <t>Runing Balance</t>
  </si>
  <si>
    <t>Opening Balance:</t>
  </si>
  <si>
    <t>24-FEB-18</t>
  </si>
  <si>
    <t>CJV</t>
  </si>
  <si>
    <t>SV18021300</t>
  </si>
  <si>
    <t>IB IB18020602</t>
  </si>
  <si>
    <t>TOWN STRATEGY</t>
  </si>
  <si>
    <t>SV18021813</t>
  </si>
  <si>
    <t>26-FEB-18</t>
  </si>
  <si>
    <t>SV18021222</t>
  </si>
  <si>
    <t>IB IB18020641</t>
  </si>
  <si>
    <t>MUCHERU MICHAEL MR</t>
  </si>
  <si>
    <t>28-FEB-18</t>
  </si>
  <si>
    <t>SV18021336</t>
  </si>
  <si>
    <t>IB IB18030050</t>
  </si>
  <si>
    <t>GITHINJI/MARY</t>
  </si>
  <si>
    <t>01-MAR-18</t>
  </si>
  <si>
    <t>SV18031856</t>
  </si>
  <si>
    <t>IB IB18030098</t>
  </si>
  <si>
    <t>ALLAN/MERCY/OBONGO/MERCY VOYAGER</t>
  </si>
  <si>
    <t>06-MAR-18</t>
  </si>
  <si>
    <t>SV18031680</t>
  </si>
  <si>
    <t>IB IB18030165</t>
  </si>
  <si>
    <t>MASOKO TEAM BUILDING</t>
  </si>
  <si>
    <t>SV18031681</t>
  </si>
  <si>
    <t>SV18031682</t>
  </si>
  <si>
    <t>SV18031683</t>
  </si>
  <si>
    <t>SV18031684</t>
  </si>
  <si>
    <t>SV18031685</t>
  </si>
  <si>
    <t>SV18031687</t>
  </si>
  <si>
    <t>SV18031688</t>
  </si>
  <si>
    <t>SV18031700</t>
  </si>
  <si>
    <t>SV18031701</t>
  </si>
  <si>
    <t>SV18031816</t>
  </si>
  <si>
    <t>23-MAR-18</t>
  </si>
  <si>
    <t>SV18031112</t>
  </si>
  <si>
    <t>IB IB18030651</t>
  </si>
  <si>
    <t>CHEGE/CHARLES</t>
  </si>
  <si>
    <t>24-MAR-18</t>
  </si>
  <si>
    <t>PAY</t>
  </si>
  <si>
    <t>BPVS180300078</t>
  </si>
  <si>
    <t>SAFARICOM</t>
  </si>
  <si>
    <t>IB17090641/IB17090163/IB17100524/IB17100553/IB17110044/IB17110046/IB1</t>
  </si>
  <si>
    <t>7110207/IB17110266/IB17110316/IB18010052/IB18010174/IB18010142/IB1801</t>
  </si>
  <si>
    <t>0470/IB17090056/IB18020070/IB18020052/IB18010011/IB18020045/IB1802010</t>
  </si>
  <si>
    <t>7/IB18020043/IB18020106IB18020011</t>
  </si>
  <si>
    <t>2 of 6</t>
  </si>
  <si>
    <t>Account No :  PH0003</t>
  </si>
  <si>
    <t>03-APR-18</t>
  </si>
  <si>
    <t>SV18040012</t>
  </si>
  <si>
    <t>IB IB18040018</t>
  </si>
  <si>
    <t>EXTRA - GREAT RIFT VALLEY</t>
  </si>
  <si>
    <t>SV18041138</t>
  </si>
  <si>
    <t>IB IB18040033</t>
  </si>
  <si>
    <t>TOTAL/WORLD DAY FOR SAFETY (STEVE)</t>
  </si>
  <si>
    <t>04-APR-18</t>
  </si>
  <si>
    <t>SV18040045</t>
  </si>
  <si>
    <t>IB IB18040051</t>
  </si>
  <si>
    <t>FRANCIS MURABULA</t>
  </si>
  <si>
    <t>18-APR-18</t>
  </si>
  <si>
    <t>SV18041602</t>
  </si>
  <si>
    <t>IB IB18040397</t>
  </si>
  <si>
    <t>TEAM OF 10 WINNERS-LONGONOT CHALLENGE</t>
  </si>
  <si>
    <t>SV18041603</t>
  </si>
  <si>
    <t>25-APR-18</t>
  </si>
  <si>
    <t>SV18041489</t>
  </si>
  <si>
    <t>IB IB18040549</t>
  </si>
  <si>
    <t>MATTHIEU/BOUVY</t>
  </si>
  <si>
    <t>3 of 6</t>
  </si>
  <si>
    <t>26-APR-18</t>
  </si>
  <si>
    <t>BPVS180400109</t>
  </si>
  <si>
    <t>SAFARICOM LTD</t>
  </si>
  <si>
    <t>IB18040340</t>
  </si>
  <si>
    <t>30-APR-18</t>
  </si>
  <si>
    <t>SV18041427</t>
  </si>
  <si>
    <t>IB IB18040652</t>
  </si>
  <si>
    <t>BARIU/DOUGLAS</t>
  </si>
  <si>
    <t>04-MAY-18</t>
  </si>
  <si>
    <t>SV18051960</t>
  </si>
  <si>
    <t>IB IB18050114</t>
  </si>
  <si>
    <t>CHELANGAT JUDITH &amp;MUTUMA BRENDA</t>
  </si>
  <si>
    <t>05-MAY-18</t>
  </si>
  <si>
    <t>SV18051683</t>
  </si>
  <si>
    <t>IB IB18050125</t>
  </si>
  <si>
    <t>MERCY LEWA X4</t>
  </si>
  <si>
    <t>14-MAY-18</t>
  </si>
  <si>
    <t>SV18050549</t>
  </si>
  <si>
    <t>IB IB18050298</t>
  </si>
  <si>
    <t>MATTHIEU/BOUVY (EXTRAS)</t>
  </si>
  <si>
    <t>16-MAY-18</t>
  </si>
  <si>
    <t>BPVS180500058</t>
  </si>
  <si>
    <t>IB18030165/IB18030098/IB18020658/IB18020713/IB17070020/IB17080064/IB1</t>
  </si>
  <si>
    <t>802009/IB17080347/IB17080362/IB18040018</t>
  </si>
  <si>
    <t>17-MAY-18</t>
  </si>
  <si>
    <t>SV18050770</t>
  </si>
  <si>
    <t>IB IB18050422</t>
  </si>
  <si>
    <t>RIFT TOWN STRATEGY</t>
  </si>
  <si>
    <t>18-MAY-18</t>
  </si>
  <si>
    <t>SV18050837</t>
  </si>
  <si>
    <t>IB IB18050462</t>
  </si>
  <si>
    <t>KEVIN ONYANGO</t>
  </si>
  <si>
    <t>21-MAY-18</t>
  </si>
  <si>
    <t>SV18050939</t>
  </si>
  <si>
    <t>IB IB18050515</t>
  </si>
  <si>
    <t>COPS CASCADE</t>
  </si>
  <si>
    <t>SV18050940</t>
  </si>
  <si>
    <t>SV18051440</t>
  </si>
  <si>
    <t>SV18051442</t>
  </si>
  <si>
    <t>SV18051605</t>
  </si>
  <si>
    <t>SV18051606</t>
  </si>
  <si>
    <t>SV18051914</t>
  </si>
  <si>
    <t>IB IB18050533</t>
  </si>
  <si>
    <t>ABDULFATAH HASSAN SHEIKH</t>
  </si>
  <si>
    <t>4 of 6</t>
  </si>
  <si>
    <t>22-MAY-18</t>
  </si>
  <si>
    <t>SV18051041</t>
  </si>
  <si>
    <t>IB IB18050573</t>
  </si>
  <si>
    <t>HALF DAY CONFERENCE</t>
  </si>
  <si>
    <t>SV18051591</t>
  </si>
  <si>
    <t>IB IB18050557</t>
  </si>
  <si>
    <t>TOTAL/STAFF FORUM</t>
  </si>
  <si>
    <t>26-MAY-18</t>
  </si>
  <si>
    <t>SV18051724</t>
  </si>
  <si>
    <t>IB IB18050698</t>
  </si>
  <si>
    <t>EXTRA - COPS ACCOMMODATION</t>
  </si>
  <si>
    <t>SV18051725</t>
  </si>
  <si>
    <t>SV18051726</t>
  </si>
  <si>
    <t>SV18051727</t>
  </si>
  <si>
    <t>SV18051728</t>
  </si>
  <si>
    <t>30-MAY-18</t>
  </si>
  <si>
    <t>SV18051496</t>
  </si>
  <si>
    <t>IB IB18050772</t>
  </si>
  <si>
    <t>LUNCH</t>
  </si>
  <si>
    <t>04-JUN-18</t>
  </si>
  <si>
    <t>SV18060030</t>
  </si>
  <si>
    <t>IB IB18060049</t>
  </si>
  <si>
    <t>EXTRAS FOR COPS CASCADE</t>
  </si>
  <si>
    <t>SV18060031</t>
  </si>
  <si>
    <t>SV18060032</t>
  </si>
  <si>
    <t>05-JUN-18</t>
  </si>
  <si>
    <t>SV18060191</t>
  </si>
  <si>
    <t>IB IB18060162</t>
  </si>
  <si>
    <t>JAMES KIVUVA</t>
  </si>
  <si>
    <t>06-JUN-18</t>
  </si>
  <si>
    <t>SV18061281</t>
  </si>
  <si>
    <t>IB IB18060119</t>
  </si>
  <si>
    <t>MUNGUME/CYPRIAN</t>
  </si>
  <si>
    <t>07-JUN-18</t>
  </si>
  <si>
    <t>SV18060188</t>
  </si>
  <si>
    <t>IB IB18060160</t>
  </si>
  <si>
    <t>PETER MASYULA KIAMBI</t>
  </si>
  <si>
    <t>SV18060194</t>
  </si>
  <si>
    <t>IB IB18060164</t>
  </si>
  <si>
    <t>JOYCE PAMBA</t>
  </si>
  <si>
    <t>08-JUN-18</t>
  </si>
  <si>
    <t>SV18060317</t>
  </si>
  <si>
    <t>IB IB18060208</t>
  </si>
  <si>
    <t>ODUOL/TOM</t>
  </si>
  <si>
    <t>16-JUN-18</t>
  </si>
  <si>
    <t>SV18061460</t>
  </si>
  <si>
    <t>IB IB18060412</t>
  </si>
  <si>
    <t>MWITI/PAUL</t>
  </si>
  <si>
    <t>18-JUN-18</t>
  </si>
  <si>
    <t>BPV180600086</t>
  </si>
  <si>
    <t>IB18040057/IB1804002</t>
  </si>
  <si>
    <t>IB18040114</t>
  </si>
  <si>
    <t>5/IB18040024/IB18040</t>
  </si>
  <si>
    <t>IB18050316</t>
  </si>
  <si>
    <t>IB18050158</t>
  </si>
  <si>
    <t>BPVS180600049</t>
  </si>
  <si>
    <t>IB18040144/IB18040146/IB18040638/IB18050114/IB18050125/IB18050097/IB1</t>
  </si>
  <si>
    <t>LIMITED</t>
  </si>
  <si>
    <t>8050140/IB18050489/IB18040639/18050554/IB18050462/IB18050484/IB180506</t>
  </si>
  <si>
    <t>20/IB17090393/IB17090364/IB18050036/IB18020641</t>
  </si>
  <si>
    <t>5 of 6</t>
  </si>
  <si>
    <t>19-JUN-18</t>
  </si>
  <si>
    <t>SV18061432</t>
  </si>
  <si>
    <t>IB IB18060474</t>
  </si>
  <si>
    <t>WANGUI/CHRISTOPHER</t>
  </si>
  <si>
    <t>20-JUN-18</t>
  </si>
  <si>
    <t>SV18060889</t>
  </si>
  <si>
    <t>IB IB18060516</t>
  </si>
  <si>
    <t>22-JUN-18</t>
  </si>
  <si>
    <t>SV18061401</t>
  </si>
  <si>
    <t>IB IB18060574</t>
  </si>
  <si>
    <t>COURBOT/ANNE</t>
  </si>
  <si>
    <t>23-JUN-18</t>
  </si>
  <si>
    <t>SV18061634</t>
  </si>
  <si>
    <t>IB IB18060772</t>
  </si>
  <si>
    <t>BUSH DINNER</t>
  </si>
  <si>
    <t>SV18061635</t>
  </si>
  <si>
    <t>25-JUN-18</t>
  </si>
  <si>
    <t>SV18061520</t>
  </si>
  <si>
    <t>IB IB18060632</t>
  </si>
  <si>
    <t>ABDULFATAH/JAMES</t>
  </si>
  <si>
    <t>28-JUN-18</t>
  </si>
  <si>
    <t>SV18061235</t>
  </si>
  <si>
    <t>IB IB18060726</t>
  </si>
  <si>
    <t>JAMES KIVUVA/ADULFATAH SHEIKH</t>
  </si>
  <si>
    <t>SV18061239</t>
  </si>
  <si>
    <t>IB IB18060727</t>
  </si>
  <si>
    <t>JOHN KINOTI</t>
  </si>
  <si>
    <t>05-JUL-18</t>
  </si>
  <si>
    <t>BPV180700030</t>
  </si>
  <si>
    <t>HEAD OFFICE</t>
  </si>
  <si>
    <t>IB18060029/IB18060043/IB18050557/IB18050645/IB18050400/IB18050401/IB1</t>
  </si>
  <si>
    <t>8050405/IB18060119/IB18060279/IB18060319/IB18060115/IB18060291/IB1806</t>
  </si>
  <si>
    <t>0292/IB18060323/IB18060289/IB18060128</t>
  </si>
  <si>
    <t>26-JUL-18</t>
  </si>
  <si>
    <t>SV18070384</t>
  </si>
  <si>
    <t>IB IB18070235</t>
  </si>
  <si>
    <t>JANE MUCHUNU &amp; FAMILY</t>
  </si>
  <si>
    <t>07-AUG-18</t>
  </si>
  <si>
    <t>SV18080075</t>
  </si>
  <si>
    <t>IB IB18080061</t>
  </si>
  <si>
    <t>15-AUG-18</t>
  </si>
  <si>
    <t>BPV180800093</t>
  </si>
  <si>
    <t>HO</t>
  </si>
  <si>
    <t>IB18060574</t>
  </si>
  <si>
    <t>IB18060208</t>
  </si>
  <si>
    <t>16-AUG-18</t>
  </si>
  <si>
    <t>IB IB18080140</t>
  </si>
  <si>
    <t>KING/CORNELIA</t>
  </si>
  <si>
    <t>17-AUG-18</t>
  </si>
  <si>
    <t>IB IB18080146</t>
  </si>
  <si>
    <t>MAKHULO/S, OBILO /B, LOUISE GROTH/M</t>
  </si>
  <si>
    <t>20-AUG-18</t>
  </si>
  <si>
    <t>SV18080661</t>
  </si>
  <si>
    <t>IB IB18080178</t>
  </si>
  <si>
    <t>BIYONGO/OLIVER</t>
  </si>
  <si>
    <t>24-AUG-18</t>
  </si>
  <si>
    <t>IB IB18080193</t>
  </si>
  <si>
    <t>OKWIRI/BENSON</t>
  </si>
  <si>
    <t>03-SEP-18</t>
  </si>
  <si>
    <t>SV18090213</t>
  </si>
  <si>
    <t>IB IB18090032</t>
  </si>
  <si>
    <t>OLIVER/BIYOGO</t>
  </si>
  <si>
    <t>10-SEP-18</t>
  </si>
  <si>
    <t>IB IB18090077</t>
  </si>
  <si>
    <t>MWAURA/LUCY</t>
  </si>
  <si>
    <t>13-SEP-18</t>
  </si>
  <si>
    <t>SV18090418</t>
  </si>
  <si>
    <t>IB IB18090110</t>
  </si>
  <si>
    <t>THUKU/ANTHONY</t>
  </si>
  <si>
    <t>18-SEP-18</t>
  </si>
  <si>
    <t>SV18090289</t>
  </si>
  <si>
    <t>IB IB18090149</t>
  </si>
  <si>
    <t>01-OCT-18</t>
  </si>
  <si>
    <t>SV18100054</t>
  </si>
  <si>
    <t>IB IB18110001</t>
  </si>
  <si>
    <t>NGUNJIRI/SOPHIE</t>
  </si>
  <si>
    <t>03-OCT-18</t>
  </si>
  <si>
    <t>SV18100074</t>
  </si>
  <si>
    <t>IB IB18100097</t>
  </si>
  <si>
    <t>CHARLES/MAINA</t>
  </si>
  <si>
    <t>12-OCT-18</t>
  </si>
  <si>
    <t>SV18100203</t>
  </si>
  <si>
    <t>IB IB18100149</t>
  </si>
  <si>
    <t>RONALD/FRIEDRICH</t>
  </si>
  <si>
    <t>15-OCT-18</t>
  </si>
  <si>
    <t>SV18100581</t>
  </si>
  <si>
    <t>IB IB18100160</t>
  </si>
  <si>
    <t>RONALD/FRIEDRICH VON-BOUSSEN</t>
  </si>
  <si>
    <t>22-OCT-18</t>
  </si>
  <si>
    <t>SV18100591</t>
  </si>
  <si>
    <t>IB IB18100213</t>
  </si>
  <si>
    <t>MBUGUA/HARUN</t>
  </si>
  <si>
    <t>24-OCT-18</t>
  </si>
  <si>
    <t>IB IB18100218</t>
  </si>
  <si>
    <t>KIRUI/ALVIN/SOI/NATASHA (12)/NATALIA(9) &amp; NAFTALI (5)</t>
  </si>
  <si>
    <t>31-OCT-18</t>
  </si>
  <si>
    <t>IB IB18100260</t>
  </si>
  <si>
    <t>MUMO/BONIFACE</t>
  </si>
  <si>
    <t>19-NOV-18</t>
  </si>
  <si>
    <t>IB IB18110107</t>
  </si>
  <si>
    <t>SANDIP/MUKHERJEE</t>
  </si>
  <si>
    <t>6 of 6</t>
  </si>
  <si>
    <t>SV18110341</t>
  </si>
  <si>
    <t>IB IB18110103</t>
  </si>
  <si>
    <t>20-NOV-18</t>
  </si>
  <si>
    <t>IB IB18110181</t>
  </si>
  <si>
    <t>21-NOV-18</t>
  </si>
  <si>
    <t>IB IB18110200</t>
  </si>
  <si>
    <t>VINCENT/THOMAS</t>
  </si>
  <si>
    <t>26-NOV-18</t>
  </si>
  <si>
    <t>BPV181100136</t>
  </si>
  <si>
    <t>IB18070188/IB18080209/IB18080204/IB18090039IB18090038/IB18080176/IB1</t>
  </si>
  <si>
    <t>8080179/IB18080202/IB18090045/IB18090027/IB18090040/IB18090044/IB1809</t>
  </si>
  <si>
    <t>0146/IB18090099/IB18090100/IB18090042/IB18100054/IB18100150/IB1810016</t>
  </si>
  <si>
    <t>7/IB18100170/IB18100248/IB18100212</t>
  </si>
  <si>
    <t>IB17120058/IB18100096/IB18110021/IB18100223/IB18100248/IB18110041/IB1</t>
  </si>
  <si>
    <t>8110014/IB18110036/IB18100222/IB18100265/IB18100263/IB18100266/IB1810</t>
  </si>
  <si>
    <t>0264/IB18110108/IB18110104/IB18110106/IB18100049/IB18100048/IB1809004</t>
  </si>
  <si>
    <t>6/IB18100136/IB18100135</t>
  </si>
  <si>
    <t>IB18080179</t>
  </si>
  <si>
    <t>IB18110103</t>
  </si>
  <si>
    <t>29-NOV-18</t>
  </si>
  <si>
    <t>IB IB18120055</t>
  </si>
  <si>
    <t>MBACI/SIMON</t>
  </si>
  <si>
    <t>IB IB18110265</t>
  </si>
  <si>
    <t>MWENDWA/ROBERT</t>
  </si>
  <si>
    <t>30-NOV-18</t>
  </si>
  <si>
    <t>IB IB18120064</t>
  </si>
  <si>
    <t>MAINA/CHARLES</t>
  </si>
  <si>
    <t>03-DEC-18</t>
  </si>
  <si>
    <t>IB IB18120084</t>
  </si>
  <si>
    <t>OUMA/JAMES</t>
  </si>
  <si>
    <t>04-DEC-18</t>
  </si>
  <si>
    <t>SV18120304</t>
  </si>
  <si>
    <t>IB IB18120098</t>
  </si>
  <si>
    <t>TOTAL/LUBES TEAM BR MEETING</t>
  </si>
  <si>
    <t>Total Excluding PDC</t>
  </si>
  <si>
    <t>Closing Balance Excluding PDC  :</t>
  </si>
  <si>
    <t>Total  PDC</t>
  </si>
  <si>
    <t>Closing Balance</t>
  </si>
  <si>
    <t>1 of 4</t>
  </si>
  <si>
    <t>03-JUL-18</t>
  </si>
  <si>
    <t>SV18070031</t>
  </si>
  <si>
    <t>IB IB18070022</t>
  </si>
  <si>
    <t>KEVIN BETT</t>
  </si>
  <si>
    <t>BPVS180700010</t>
  </si>
  <si>
    <t>IB18050698/IB18060162/IB18060164/IB18060049/IB18060726/IB18060632/IB1</t>
  </si>
  <si>
    <t>8060038/IB18060160/IB18060605/IB18050772/IB18050573/IB18050515</t>
  </si>
  <si>
    <t>10-JUL-18</t>
  </si>
  <si>
    <t>SV18070199</t>
  </si>
  <si>
    <t>IB IB18070112</t>
  </si>
  <si>
    <t>MISS RACHAEL  NJOROGE</t>
  </si>
  <si>
    <t>SVS18070342</t>
  </si>
  <si>
    <t>IB IB18070114</t>
  </si>
  <si>
    <t>JANE AMADI</t>
  </si>
  <si>
    <t>11-JUL-18</t>
  </si>
  <si>
    <t>BPVS180700028</t>
  </si>
  <si>
    <t>IB18040051/IB18020602</t>
  </si>
  <si>
    <t>19-JUL-18</t>
  </si>
  <si>
    <t>SVS18071112</t>
  </si>
  <si>
    <t>IB IB18070263</t>
  </si>
  <si>
    <t>TWAWEZA LIVE ACCOMMODATION</t>
  </si>
  <si>
    <t>SVS18071113</t>
  </si>
  <si>
    <t>21-JUL-18</t>
  </si>
  <si>
    <t>SVS18070595</t>
  </si>
  <si>
    <t>IB IB18070288</t>
  </si>
  <si>
    <t>SACCO FORUM SACCO</t>
  </si>
  <si>
    <t>02-AUG-18</t>
  </si>
  <si>
    <t>SVS18080036</t>
  </si>
  <si>
    <t>IB IB18080025</t>
  </si>
  <si>
    <t>CHARLES KARIMI GIKUNGU</t>
  </si>
  <si>
    <t>SVS18081059</t>
  </si>
  <si>
    <t>IB IB18080269</t>
  </si>
  <si>
    <t>CARE DESK TEAM</t>
  </si>
  <si>
    <t>SVS18081060</t>
  </si>
  <si>
    <t>22-AUG-18</t>
  </si>
  <si>
    <t>BPVS180800067</t>
  </si>
  <si>
    <t>IB18070112/IB18070114/IB18070153/IB18050533/IB18070022/IB18060075/IB1</t>
  </si>
  <si>
    <t>8060759/IB18070263/IB18070288/IB18050515/IB18030165</t>
  </si>
  <si>
    <t>29-AUG-18</t>
  </si>
  <si>
    <t>BPVS180800090</t>
  </si>
  <si>
    <t>IB18060516/IB18040397/IB18060772</t>
  </si>
  <si>
    <t>05-SEP-18</t>
  </si>
  <si>
    <t>SVS18090080</t>
  </si>
  <si>
    <t>IB IB18090040</t>
  </si>
  <si>
    <t>RICHARD NYANDIEKA BOSIRE</t>
  </si>
  <si>
    <t>SVS18090806</t>
  </si>
  <si>
    <t>IB IB18090054</t>
  </si>
  <si>
    <t>YAHYA BANAFA</t>
  </si>
  <si>
    <t>15-SEP-18</t>
  </si>
  <si>
    <t>SVS18090313</t>
  </si>
  <si>
    <t>IB IB18090176</t>
  </si>
  <si>
    <t>MUEMA/DAVID</t>
  </si>
  <si>
    <t>17-SEP-18</t>
  </si>
  <si>
    <t>SVS18090622</t>
  </si>
  <si>
    <t>IB IB18090185</t>
  </si>
  <si>
    <t>EMMANUEL CHERUIYOT &amp; DOREEN GATOBU</t>
  </si>
  <si>
    <t>SVS18090623</t>
  </si>
  <si>
    <t>16-OCT-18</t>
  </si>
  <si>
    <t>BPVS181000049</t>
  </si>
  <si>
    <t>safaricom</t>
  </si>
  <si>
    <t>IB18080025/IB18080269/IB18090185/IB18090176/IB18090054/IB18090040</t>
  </si>
  <si>
    <t>IB18090026</t>
  </si>
  <si>
    <t>29-OCT-18</t>
  </si>
  <si>
    <t>SVS18100720</t>
  </si>
  <si>
    <t>IB IB18100330</t>
  </si>
  <si>
    <t>MBARAK, LUCY &amp; JANE</t>
  </si>
  <si>
    <t>BPVS181100061</t>
  </si>
  <si>
    <t>IB18090313/IB18100200/IB18100330/IB18110004</t>
  </si>
  <si>
    <t>SVS18120061</t>
  </si>
  <si>
    <t>IB IB18120039</t>
  </si>
  <si>
    <t>SAFARICOM BKNG</t>
  </si>
  <si>
    <t>SVS18120661</t>
  </si>
  <si>
    <t>IB IB18120042</t>
  </si>
  <si>
    <t>ALFRED OSIKO</t>
  </si>
  <si>
    <t>IB18100207</t>
  </si>
  <si>
    <t>IB Amount</t>
  </si>
  <si>
    <t>IB18100204</t>
  </si>
  <si>
    <t>IB18100205</t>
  </si>
  <si>
    <t>IB17080181</t>
  </si>
  <si>
    <t>IB17090704</t>
  </si>
  <si>
    <t>IB18040057</t>
  </si>
  <si>
    <t>IB18040538</t>
  </si>
  <si>
    <t>IB18050097</t>
  </si>
  <si>
    <t>IB18050406</t>
  </si>
  <si>
    <t>IB18060412</t>
  </si>
  <si>
    <t>IB18080140</t>
  </si>
  <si>
    <t>IB18080146</t>
  </si>
  <si>
    <t>IB18080193</t>
  </si>
  <si>
    <t>IB18090032</t>
  </si>
  <si>
    <t>IB18090077</t>
  </si>
  <si>
    <t>IB18090110</t>
  </si>
  <si>
    <t>IB18100149</t>
  </si>
  <si>
    <t>IB18100218</t>
  </si>
  <si>
    <t>IB18100260</t>
  </si>
  <si>
    <t>IB18110107</t>
  </si>
  <si>
    <t>IB18110200</t>
  </si>
  <si>
    <t>IB18120055</t>
  </si>
  <si>
    <t>IB18110265</t>
  </si>
  <si>
    <t>IB18120064</t>
  </si>
  <si>
    <t>Wrong SV</t>
  </si>
  <si>
    <t>UN</t>
  </si>
  <si>
    <t>IB17070626</t>
  </si>
  <si>
    <t>IB17070123</t>
  </si>
  <si>
    <t>IB17070039</t>
  </si>
  <si>
    <t>WHT</t>
  </si>
  <si>
    <t>SV17071208</t>
  </si>
  <si>
    <t>SV17081125</t>
  </si>
  <si>
    <t>SV17091347</t>
  </si>
  <si>
    <t>SV18041139</t>
  </si>
  <si>
    <t>SV18050888</t>
  </si>
  <si>
    <t>SV18061459</t>
  </si>
  <si>
    <t>SV17070068</t>
  </si>
  <si>
    <t>Extras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</si>
</sst>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dd/mm/yyyy;@"/>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font>
    <font>
      <sz val="11"/>
      <name val="Calibri"/>
      <family val="2"/>
      <scheme val="minor"/>
    </font>
    <font>
      <b/>
      <sz val="11"/>
      <name val="Calibri"/>
      <family val="2"/>
      <scheme val="minor"/>
    </font>
    <font>
      <b/>
      <sz val="10"/>
      <name val="Arial"/>
      <family val="2"/>
    </font>
    <font>
      <b/>
      <u/>
      <sz val="16"/>
      <color rgb="FF0000FF"/>
      <name val="Calibri"/>
      <family val="2"/>
      <scheme val="minor"/>
    </font>
    <font>
      <sz val="8"/>
      <name val="Times New Roman Bold"/>
      <family val="2"/>
    </font>
    <font>
      <sz val="11"/>
      <name val="Times New Roman Bold"/>
      <family val="2"/>
    </font>
    <font>
      <sz val="8"/>
      <name val="Arial Bold"/>
      <family val="2"/>
    </font>
    <font>
      <sz val="9"/>
      <name val="Times New Roman Bold"/>
      <family val="2"/>
    </font>
    <font>
      <sz val="8"/>
      <name val="Times New Roman"/>
      <family val="2"/>
    </font>
    <font>
      <sz val="9"/>
      <color indexed="81"/>
      <name val="Tahoma"/>
      <family val="2"/>
    </font>
    <font>
      <b/>
      <sz val="9"/>
      <color indexed="81"/>
      <name val="Tahoma"/>
      <family val="2"/>
    </font>
  </fonts>
  <fills count="2">
    <fill>
      <patternFill patternType="none"/>
    </fill>
    <fill>
      <patternFill patternType="gray125"/>
    </fill>
  </fills>
  <borders count="12">
    <border>
      <left/>
      <right/>
      <top/>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double">
        <color indexed="64"/>
      </bottom>
      <diagonal/>
    </border>
  </borders>
  <cellStyleXfs count="2">
    <xf numFmtId="0" fontId="0" fillId="0" borderId="0"/>
    <xf numFmtId="43" fontId="1" fillId="0" borderId="0" applyFont="0" applyFill="0" applyBorder="0" applyAlignment="0" applyProtection="0"/>
  </cellStyleXfs>
  <cellXfs count="79">
    <xf numFmtId="0" fontId="0" fillId="0" borderId="0" xfId="0"/>
    <xf numFmtId="164"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0" fillId="0" borderId="6" xfId="0" applyBorder="1"/>
    <xf numFmtId="0" fontId="0" fillId="0" borderId="0" xfId="0" quotePrefix="1" applyBorder="1"/>
    <xf numFmtId="164" fontId="0" fillId="0" borderId="0" xfId="1" applyNumberFormat="1" applyFont="1" applyBorder="1"/>
    <xf numFmtId="43" fontId="0" fillId="0" borderId="0" xfId="1" applyFont="1" applyBorder="1"/>
    <xf numFmtId="43" fontId="0" fillId="0" borderId="0" xfId="0" applyNumberFormat="1" applyBorder="1"/>
    <xf numFmtId="4" fontId="0" fillId="0" borderId="0" xfId="0" applyNumberFormat="1" applyBorder="1"/>
    <xf numFmtId="0" fontId="0" fillId="0" borderId="7" xfId="0" applyBorder="1"/>
    <xf numFmtId="0" fontId="0" fillId="0" borderId="8" xfId="0" applyBorder="1"/>
    <xf numFmtId="0" fontId="0" fillId="0" borderId="9" xfId="0" applyBorder="1"/>
    <xf numFmtId="0" fontId="2" fillId="0" borderId="3" xfId="0" applyFont="1" applyBorder="1"/>
    <xf numFmtId="0" fontId="2" fillId="0" borderId="0" xfId="0" applyFont="1" applyBorder="1" applyAlignment="1">
      <alignment horizontal="center"/>
    </xf>
    <xf numFmtId="0" fontId="0" fillId="0" borderId="0" xfId="0" applyFill="1" applyBorder="1"/>
    <xf numFmtId="0" fontId="3" fillId="0" borderId="0" xfId="0" applyFont="1" applyFill="1" applyBorder="1" applyAlignment="1">
      <alignment horizontal="center"/>
    </xf>
    <xf numFmtId="0" fontId="4" fillId="0" borderId="0" xfId="0" applyFont="1" applyFill="1" applyBorder="1" applyAlignment="1">
      <alignment horizontal="center"/>
    </xf>
    <xf numFmtId="0" fontId="0" fillId="0" borderId="0" xfId="0" applyFill="1"/>
    <xf numFmtId="0" fontId="5" fillId="0" borderId="0" xfId="0" applyFont="1" applyFill="1" applyBorder="1" applyAlignment="1">
      <alignment horizontal="left"/>
    </xf>
    <xf numFmtId="165" fontId="4" fillId="0" borderId="0" xfId="0" applyNumberFormat="1" applyFont="1" applyFill="1" applyBorder="1" applyAlignment="1">
      <alignment horizontal="center"/>
    </xf>
    <xf numFmtId="0" fontId="4" fillId="0" borderId="0" xfId="0" applyFont="1" applyFill="1" applyBorder="1" applyAlignment="1">
      <alignment horizontal="center" wrapText="1"/>
    </xf>
    <xf numFmtId="0" fontId="4" fillId="0" borderId="0" xfId="0" applyFont="1" applyFill="1" applyBorder="1" applyAlignment="1">
      <alignment horizontal="left" wrapText="1"/>
    </xf>
    <xf numFmtId="43" fontId="4" fillId="0" borderId="0" xfId="1" applyFont="1" applyFill="1" applyBorder="1" applyAlignment="1">
      <alignment horizontal="center"/>
    </xf>
    <xf numFmtId="0" fontId="4" fillId="0" borderId="0" xfId="0" applyFont="1" applyFill="1" applyBorder="1"/>
    <xf numFmtId="165" fontId="5" fillId="0" borderId="0" xfId="0" applyNumberFormat="1" applyFont="1" applyFill="1" applyBorder="1" applyAlignment="1">
      <alignment horizontal="center"/>
    </xf>
    <xf numFmtId="0" fontId="5" fillId="0" borderId="0" xfId="0" applyFont="1" applyFill="1" applyBorder="1" applyAlignment="1">
      <alignment horizontal="center" wrapText="1"/>
    </xf>
    <xf numFmtId="0" fontId="5" fillId="0" borderId="0" xfId="0" applyFont="1" applyFill="1" applyBorder="1" applyAlignment="1">
      <alignment horizontal="left" wrapText="1"/>
    </xf>
    <xf numFmtId="43" fontId="5" fillId="0" borderId="0" xfId="1" applyFont="1" applyFill="1" applyBorder="1" applyAlignment="1">
      <alignment horizontal="center"/>
    </xf>
    <xf numFmtId="0" fontId="5" fillId="0" borderId="0" xfId="0" applyFont="1" applyFill="1" applyBorder="1"/>
    <xf numFmtId="0" fontId="2" fillId="0" borderId="0" xfId="0" applyFont="1" applyFill="1" applyBorder="1"/>
    <xf numFmtId="0" fontId="4" fillId="0" borderId="0" xfId="0" applyFont="1" applyFill="1" applyBorder="1" applyAlignment="1"/>
    <xf numFmtId="0" fontId="4" fillId="0" borderId="0" xfId="0" applyFont="1" applyFill="1" applyBorder="1" applyAlignment="1">
      <alignment wrapText="1"/>
    </xf>
    <xf numFmtId="0" fontId="0" fillId="0" borderId="0" xfId="0" applyFill="1" applyBorder="1" applyAlignment="1">
      <alignment horizontal="left"/>
    </xf>
    <xf numFmtId="0" fontId="3" fillId="0" borderId="0" xfId="0" applyFont="1" applyFill="1" applyBorder="1" applyAlignment="1"/>
    <xf numFmtId="165" fontId="3" fillId="0" borderId="0" xfId="0" applyNumberFormat="1" applyFont="1" applyFill="1" applyBorder="1" applyAlignment="1">
      <alignment horizontal="center"/>
    </xf>
    <xf numFmtId="43" fontId="3" fillId="0" borderId="0" xfId="1" applyFont="1" applyFill="1" applyBorder="1" applyAlignment="1"/>
    <xf numFmtId="43" fontId="0" fillId="0" borderId="0" xfId="1" applyFont="1" applyFill="1" applyBorder="1"/>
    <xf numFmtId="43" fontId="4" fillId="0" borderId="0" xfId="1" applyFont="1" applyFill="1" applyBorder="1"/>
    <xf numFmtId="43" fontId="4" fillId="0" borderId="0" xfId="1" applyFont="1" applyFill="1" applyBorder="1" applyAlignment="1">
      <alignment horizontal="right"/>
    </xf>
    <xf numFmtId="43" fontId="0" fillId="0" borderId="0" xfId="1" applyFont="1" applyFill="1" applyBorder="1" applyAlignment="1"/>
    <xf numFmtId="43" fontId="3" fillId="0" borderId="0" xfId="1" applyFont="1" applyFill="1" applyBorder="1"/>
    <xf numFmtId="43" fontId="4" fillId="0" borderId="0" xfId="1" applyFont="1" applyFill="1" applyBorder="1" applyAlignment="1"/>
    <xf numFmtId="0" fontId="5" fillId="0" borderId="0" xfId="0" applyNumberFormat="1" applyFont="1" applyFill="1" applyBorder="1" applyAlignment="1">
      <alignment horizontal="center" wrapText="1"/>
    </xf>
    <xf numFmtId="0" fontId="6" fillId="0" borderId="0" xfId="0" applyFont="1" applyFill="1" applyBorder="1" applyAlignment="1">
      <alignment horizontal="center"/>
    </xf>
    <xf numFmtId="43" fontId="6" fillId="0" borderId="0" xfId="1" applyFont="1" applyFill="1" applyBorder="1" applyAlignment="1">
      <alignment horizontal="center" wrapText="1"/>
    </xf>
    <xf numFmtId="43" fontId="6" fillId="0" borderId="0" xfId="1" applyFont="1" applyFill="1" applyBorder="1" applyAlignment="1">
      <alignment horizontal="center"/>
    </xf>
    <xf numFmtId="43" fontId="0" fillId="0" borderId="0" xfId="1" applyFont="1" applyFill="1"/>
    <xf numFmtId="43" fontId="0" fillId="0" borderId="10" xfId="1" applyFont="1" applyFill="1" applyBorder="1"/>
    <xf numFmtId="43" fontId="0" fillId="0" borderId="11" xfId="1" applyFont="1" applyFill="1" applyBorder="1"/>
    <xf numFmtId="43" fontId="6" fillId="0" borderId="0" xfId="1" applyFont="1" applyFill="1"/>
    <xf numFmtId="0" fontId="7" fillId="0" borderId="0" xfId="0" applyFont="1" applyFill="1"/>
    <xf numFmtId="43" fontId="7" fillId="0" borderId="0" xfId="1" applyFont="1" applyFill="1"/>
    <xf numFmtId="0" fontId="5" fillId="0" borderId="2" xfId="0" applyNumberFormat="1" applyFont="1" applyFill="1" applyBorder="1" applyAlignment="1">
      <alignment horizontal="center" wrapText="1"/>
    </xf>
    <xf numFmtId="0" fontId="6" fillId="0" borderId="3" xfId="0" applyFont="1" applyFill="1" applyBorder="1" applyAlignment="1">
      <alignment horizontal="center"/>
    </xf>
    <xf numFmtId="43" fontId="6" fillId="0" borderId="3" xfId="1" applyFont="1" applyFill="1" applyBorder="1" applyAlignment="1">
      <alignment horizontal="center" wrapText="1"/>
    </xf>
    <xf numFmtId="43" fontId="6" fillId="0" borderId="3" xfId="1" applyFont="1" applyFill="1" applyBorder="1" applyAlignment="1">
      <alignment horizontal="center"/>
    </xf>
    <xf numFmtId="0" fontId="6" fillId="0" borderId="4" xfId="0" applyFont="1" applyFill="1" applyBorder="1" applyAlignment="1">
      <alignment horizontal="center"/>
    </xf>
    <xf numFmtId="0" fontId="6" fillId="0" borderId="0" xfId="0" applyFont="1" applyFill="1" applyBorder="1" applyAlignment="1">
      <alignment horizontal="left"/>
    </xf>
    <xf numFmtId="0" fontId="0" fillId="0" borderId="0" xfId="0" applyFill="1" applyAlignment="1">
      <alignment horizontal="left"/>
    </xf>
    <xf numFmtId="0" fontId="4" fillId="0" borderId="0" xfId="0" applyFont="1" applyFill="1" applyBorder="1" applyAlignment="1">
      <alignment horizontal="left"/>
    </xf>
    <xf numFmtId="43" fontId="4" fillId="0" borderId="10" xfId="1" applyFont="1" applyFill="1" applyBorder="1" applyAlignment="1">
      <alignment horizontal="center"/>
    </xf>
    <xf numFmtId="43" fontId="4" fillId="0" borderId="11" xfId="1" applyFont="1" applyFill="1" applyBorder="1" applyAlignment="1">
      <alignment horizontal="center"/>
    </xf>
    <xf numFmtId="43" fontId="6" fillId="0" borderId="0" xfId="0" applyNumberFormat="1" applyFont="1"/>
    <xf numFmtId="0" fontId="6" fillId="0" borderId="0" xfId="0" applyFont="1" applyAlignment="1">
      <alignment horizontal="right"/>
    </xf>
    <xf numFmtId="0" fontId="8" fillId="0" borderId="0" xfId="0" applyNumberFormat="1" applyFont="1"/>
    <xf numFmtId="0" fontId="9" fillId="0" borderId="0" xfId="0" applyNumberFormat="1" applyFont="1"/>
    <xf numFmtId="0" fontId="10" fillId="0" borderId="0" xfId="0" applyNumberFormat="1" applyFont="1"/>
    <xf numFmtId="0" fontId="11" fillId="0" borderId="0" xfId="0" applyNumberFormat="1" applyFont="1"/>
    <xf numFmtId="2" fontId="12" fillId="0" borderId="0" xfId="0" applyNumberFormat="1" applyFont="1"/>
    <xf numFmtId="4" fontId="12" fillId="0" borderId="0" xfId="0" applyNumberFormat="1" applyFont="1"/>
    <xf numFmtId="0" fontId="12" fillId="0" borderId="0" xfId="0" applyNumberFormat="1" applyFont="1"/>
    <xf numFmtId="1" fontId="12" fillId="0" borderId="0" xfId="0" applyNumberFormat="1" applyFont="1"/>
    <xf numFmtId="0" fontId="2" fillId="0" borderId="0" xfId="0" applyFont="1" applyFill="1"/>
    <xf numFmtId="43" fontId="2" fillId="0" borderId="0" xfId="1" applyFont="1" applyFill="1"/>
    <xf numFmtId="43" fontId="0" fillId="0" borderId="0" xfId="1" applyFo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K23"/>
  <sheetViews>
    <sheetView tabSelected="1" workbookViewId="0">
      <selection activeCell="L12" sqref="L12"/>
    </sheetView>
  </sheetViews>
  <sheetFormatPr defaultRowHeight="15" x14ac:dyDescent="0.25"/>
  <cols>
    <col min="6" max="6" width="13.28515625" bestFit="1" customWidth="1"/>
    <col min="7" max="7" width="10.5703125" bestFit="1" customWidth="1"/>
    <col min="8" max="8" width="11.85546875" customWidth="1"/>
    <col min="10" max="10" width="15.42578125" customWidth="1"/>
    <col min="11" max="11" width="12.42578125" customWidth="1"/>
  </cols>
  <sheetData>
    <row r="1" spans="5:11" ht="15.75" thickBot="1" x14ac:dyDescent="0.3"/>
    <row r="2" spans="5:11" x14ac:dyDescent="0.25">
      <c r="E2" s="2"/>
      <c r="F2" s="16" t="s">
        <v>6</v>
      </c>
      <c r="G2" s="3"/>
      <c r="H2" s="3"/>
      <c r="I2" s="3"/>
      <c r="J2" s="3"/>
      <c r="K2" s="4"/>
    </row>
    <row r="3" spans="5:11" x14ac:dyDescent="0.25">
      <c r="E3" s="5"/>
      <c r="F3" s="6"/>
      <c r="G3" s="6"/>
      <c r="H3" s="6"/>
      <c r="I3" s="6"/>
      <c r="J3" s="6"/>
      <c r="K3" s="7"/>
    </row>
    <row r="4" spans="5:11" x14ac:dyDescent="0.25">
      <c r="E4" s="5"/>
      <c r="F4" s="6"/>
      <c r="G4" s="6"/>
      <c r="H4" s="6"/>
      <c r="I4" s="6"/>
      <c r="J4" s="6"/>
      <c r="K4" s="7"/>
    </row>
    <row r="5" spans="5:11" x14ac:dyDescent="0.25">
      <c r="E5" s="5" t="s">
        <v>0</v>
      </c>
      <c r="F5" s="6"/>
      <c r="G5" s="6"/>
      <c r="H5" s="6"/>
      <c r="I5" s="6"/>
      <c r="J5" s="17" t="s">
        <v>7</v>
      </c>
      <c r="K5" s="7"/>
    </row>
    <row r="6" spans="5:11" x14ac:dyDescent="0.25">
      <c r="E6" s="5"/>
      <c r="F6" s="8" t="s">
        <v>1</v>
      </c>
      <c r="G6" s="6"/>
      <c r="H6" s="6"/>
      <c r="I6" s="6"/>
      <c r="J6" s="9">
        <f>17500-9126958</f>
        <v>-9109458</v>
      </c>
      <c r="K6" s="7"/>
    </row>
    <row r="7" spans="5:11" x14ac:dyDescent="0.25">
      <c r="E7" s="5"/>
      <c r="F7" s="8" t="s">
        <v>2</v>
      </c>
      <c r="G7" s="6"/>
      <c r="H7" s="6"/>
      <c r="I7" s="6"/>
      <c r="J7" s="9">
        <f>-2857850+14068650.91</f>
        <v>11210800.91</v>
      </c>
      <c r="K7" s="7"/>
    </row>
    <row r="8" spans="5:11" ht="15.75" thickBot="1" x14ac:dyDescent="0.3">
      <c r="E8" s="5"/>
      <c r="F8" s="8"/>
      <c r="G8" s="6"/>
      <c r="H8" s="6"/>
      <c r="I8" s="6"/>
      <c r="J8" s="1">
        <f>SUM(J6:J7)</f>
        <v>2101342.91</v>
      </c>
      <c r="K8" s="7"/>
    </row>
    <row r="9" spans="5:11" ht="15.75" thickTop="1" x14ac:dyDescent="0.25">
      <c r="E9" s="5"/>
      <c r="F9" s="8"/>
      <c r="G9" s="6"/>
      <c r="H9" s="6"/>
      <c r="I9" s="6"/>
      <c r="J9" s="6"/>
      <c r="K9" s="7"/>
    </row>
    <row r="10" spans="5:11" x14ac:dyDescent="0.25">
      <c r="E10" s="5" t="s">
        <v>3</v>
      </c>
      <c r="F10" s="6"/>
      <c r="G10" s="6"/>
      <c r="H10" s="6"/>
      <c r="I10" s="6"/>
      <c r="J10" s="10">
        <v>3258598.16</v>
      </c>
      <c r="K10" s="7"/>
    </row>
    <row r="11" spans="5:11" x14ac:dyDescent="0.25">
      <c r="E11" s="5"/>
      <c r="F11" s="6"/>
      <c r="G11" s="6"/>
      <c r="H11" s="6"/>
      <c r="I11" s="6"/>
      <c r="J11" s="6"/>
      <c r="K11" s="7"/>
    </row>
    <row r="12" spans="5:11" x14ac:dyDescent="0.25">
      <c r="E12" s="5"/>
      <c r="F12" s="6" t="s">
        <v>5</v>
      </c>
      <c r="G12" s="6"/>
      <c r="H12" s="6"/>
      <c r="I12" s="6"/>
      <c r="J12" s="11">
        <f>J8-J10</f>
        <v>-1157255.25</v>
      </c>
      <c r="K12" s="7"/>
    </row>
    <row r="13" spans="5:11" x14ac:dyDescent="0.25">
      <c r="E13" s="5"/>
      <c r="F13" s="6"/>
      <c r="G13" s="6"/>
      <c r="H13" s="6"/>
      <c r="I13" s="6"/>
      <c r="J13" s="6"/>
      <c r="K13" s="7"/>
    </row>
    <row r="14" spans="5:11" x14ac:dyDescent="0.25">
      <c r="E14" s="5"/>
      <c r="F14" s="6" t="s">
        <v>8</v>
      </c>
      <c r="G14" s="6"/>
      <c r="H14" s="6"/>
      <c r="I14" s="6"/>
      <c r="J14" s="10">
        <v>0</v>
      </c>
      <c r="K14" s="7"/>
    </row>
    <row r="15" spans="5:11" x14ac:dyDescent="0.25">
      <c r="E15" s="5"/>
      <c r="F15" s="6" t="s">
        <v>9</v>
      </c>
      <c r="G15" s="6"/>
      <c r="H15" s="6"/>
      <c r="I15" s="6"/>
      <c r="J15" s="11">
        <v>0</v>
      </c>
      <c r="K15" s="7"/>
    </row>
    <row r="16" spans="5:11" x14ac:dyDescent="0.25">
      <c r="E16" s="5"/>
      <c r="F16" s="18" t="s">
        <v>10</v>
      </c>
      <c r="G16" s="6"/>
      <c r="H16" s="6"/>
      <c r="I16" s="6"/>
      <c r="J16" s="12">
        <v>0</v>
      </c>
      <c r="K16" s="7"/>
    </row>
    <row r="17" spans="5:11" x14ac:dyDescent="0.25">
      <c r="E17" s="5"/>
      <c r="F17" s="6"/>
      <c r="G17" s="6"/>
      <c r="H17" s="6"/>
      <c r="I17" s="6"/>
      <c r="J17" s="12">
        <v>0</v>
      </c>
      <c r="K17" s="7"/>
    </row>
    <row r="18" spans="5:11" x14ac:dyDescent="0.25">
      <c r="E18" s="5"/>
      <c r="F18" s="6"/>
      <c r="G18" s="6"/>
      <c r="H18" s="6"/>
      <c r="I18" s="6"/>
      <c r="J18" s="12"/>
      <c r="K18" s="7"/>
    </row>
    <row r="19" spans="5:11" x14ac:dyDescent="0.25">
      <c r="E19" s="5"/>
      <c r="F19" s="6"/>
      <c r="G19" s="6"/>
      <c r="H19" s="6"/>
      <c r="I19" s="6"/>
      <c r="J19" s="12"/>
      <c r="K19" s="7"/>
    </row>
    <row r="20" spans="5:11" x14ac:dyDescent="0.25">
      <c r="E20" s="5"/>
      <c r="F20" s="6"/>
      <c r="G20" s="6"/>
      <c r="H20" s="6"/>
      <c r="I20" s="6"/>
      <c r="J20" s="12"/>
      <c r="K20" s="7"/>
    </row>
    <row r="21" spans="5:11" x14ac:dyDescent="0.25">
      <c r="E21" s="5"/>
      <c r="F21" s="6" t="s">
        <v>4</v>
      </c>
      <c r="G21" s="6"/>
      <c r="H21" s="6"/>
      <c r="I21" s="6"/>
      <c r="J21" s="11">
        <f>J12-J14+J15-J16</f>
        <v>-1157255.25</v>
      </c>
      <c r="K21" s="7"/>
    </row>
    <row r="22" spans="5:11" x14ac:dyDescent="0.25">
      <c r="E22" s="5"/>
      <c r="F22" s="6"/>
      <c r="G22" s="6"/>
      <c r="H22" s="6"/>
      <c r="I22" s="6"/>
      <c r="J22" s="6"/>
      <c r="K22" s="7"/>
    </row>
    <row r="23" spans="5:11" ht="15.75" thickBot="1" x14ac:dyDescent="0.3">
      <c r="E23" s="13"/>
      <c r="F23" s="14"/>
      <c r="G23" s="14"/>
      <c r="H23" s="14"/>
      <c r="I23" s="14"/>
      <c r="J23" s="14"/>
      <c r="K23" s="15"/>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49"/>
  <sheetViews>
    <sheetView topLeftCell="D1" workbookViewId="0">
      <selection activeCell="G14" sqref="G14"/>
    </sheetView>
  </sheetViews>
  <sheetFormatPr defaultRowHeight="15" x14ac:dyDescent="0.25"/>
  <cols>
    <col min="1" max="1" width="20.85546875" bestFit="1" customWidth="1"/>
    <col min="2" max="2" width="10.7109375" bestFit="1" customWidth="1"/>
    <col min="4" max="4" width="29.7109375" bestFit="1" customWidth="1"/>
    <col min="5" max="5" width="13.28515625" bestFit="1" customWidth="1"/>
    <col min="6" max="6" width="14.42578125" customWidth="1"/>
    <col min="7" max="7" width="39.7109375" customWidth="1"/>
    <col min="8" max="8" width="12.85546875" customWidth="1"/>
    <col min="9" max="9" width="12.5703125" customWidth="1"/>
    <col min="10" max="10" width="13.85546875" customWidth="1"/>
    <col min="11" max="11" width="12.140625" style="78" customWidth="1"/>
    <col min="12" max="12" width="10.5703125" bestFit="1" customWidth="1"/>
    <col min="257" max="257" width="20.85546875" bestFit="1" customWidth="1"/>
    <col min="258" max="258" width="10.7109375" bestFit="1" customWidth="1"/>
    <col min="260" max="260" width="29.7109375" bestFit="1" customWidth="1"/>
    <col min="261" max="261" width="13.28515625" bestFit="1" customWidth="1"/>
    <col min="262" max="262" width="14.42578125" customWidth="1"/>
    <col min="263" max="263" width="39.7109375" customWidth="1"/>
    <col min="264" max="264" width="12.85546875" customWidth="1"/>
    <col min="513" max="513" width="20.85546875" bestFit="1" customWidth="1"/>
    <col min="514" max="514" width="10.7109375" bestFit="1" customWidth="1"/>
    <col min="516" max="516" width="29.7109375" bestFit="1" customWidth="1"/>
    <col min="517" max="517" width="13.28515625" bestFit="1" customWidth="1"/>
    <col min="518" max="518" width="14.42578125" customWidth="1"/>
    <col min="519" max="519" width="39.7109375" customWidth="1"/>
    <col min="520" max="520" width="12.85546875" customWidth="1"/>
    <col min="769" max="769" width="20.85546875" bestFit="1" customWidth="1"/>
    <col min="770" max="770" width="10.7109375" bestFit="1" customWidth="1"/>
    <col min="772" max="772" width="29.7109375" bestFit="1" customWidth="1"/>
    <col min="773" max="773" width="13.28515625" bestFit="1" customWidth="1"/>
    <col min="774" max="774" width="14.42578125" customWidth="1"/>
    <col min="775" max="775" width="39.7109375" customWidth="1"/>
    <col min="776" max="776" width="12.85546875" customWidth="1"/>
    <col min="1025" max="1025" width="20.85546875" bestFit="1" customWidth="1"/>
    <col min="1026" max="1026" width="10.7109375" bestFit="1" customWidth="1"/>
    <col min="1028" max="1028" width="29.7109375" bestFit="1" customWidth="1"/>
    <col min="1029" max="1029" width="13.28515625" bestFit="1" customWidth="1"/>
    <col min="1030" max="1030" width="14.42578125" customWidth="1"/>
    <col min="1031" max="1031" width="39.7109375" customWidth="1"/>
    <col min="1032" max="1032" width="12.85546875" customWidth="1"/>
    <col min="1281" max="1281" width="20.85546875" bestFit="1" customWidth="1"/>
    <col min="1282" max="1282" width="10.7109375" bestFit="1" customWidth="1"/>
    <col min="1284" max="1284" width="29.7109375" bestFit="1" customWidth="1"/>
    <col min="1285" max="1285" width="13.28515625" bestFit="1" customWidth="1"/>
    <col min="1286" max="1286" width="14.42578125" customWidth="1"/>
    <col min="1287" max="1287" width="39.7109375" customWidth="1"/>
    <col min="1288" max="1288" width="12.85546875" customWidth="1"/>
    <col min="1537" max="1537" width="20.85546875" bestFit="1" customWidth="1"/>
    <col min="1538" max="1538" width="10.7109375" bestFit="1" customWidth="1"/>
    <col min="1540" max="1540" width="29.7109375" bestFit="1" customWidth="1"/>
    <col min="1541" max="1541" width="13.28515625" bestFit="1" customWidth="1"/>
    <col min="1542" max="1542" width="14.42578125" customWidth="1"/>
    <col min="1543" max="1543" width="39.7109375" customWidth="1"/>
    <col min="1544" max="1544" width="12.85546875" customWidth="1"/>
    <col min="1793" max="1793" width="20.85546875" bestFit="1" customWidth="1"/>
    <col min="1794" max="1794" width="10.7109375" bestFit="1" customWidth="1"/>
    <col min="1796" max="1796" width="29.7109375" bestFit="1" customWidth="1"/>
    <col min="1797" max="1797" width="13.28515625" bestFit="1" customWidth="1"/>
    <col min="1798" max="1798" width="14.42578125" customWidth="1"/>
    <col min="1799" max="1799" width="39.7109375" customWidth="1"/>
    <col min="1800" max="1800" width="12.85546875" customWidth="1"/>
    <col min="2049" max="2049" width="20.85546875" bestFit="1" customWidth="1"/>
    <col min="2050" max="2050" width="10.7109375" bestFit="1" customWidth="1"/>
    <col min="2052" max="2052" width="29.7109375" bestFit="1" customWidth="1"/>
    <col min="2053" max="2053" width="13.28515625" bestFit="1" customWidth="1"/>
    <col min="2054" max="2054" width="14.42578125" customWidth="1"/>
    <col min="2055" max="2055" width="39.7109375" customWidth="1"/>
    <col min="2056" max="2056" width="12.85546875" customWidth="1"/>
    <col min="2305" max="2305" width="20.85546875" bestFit="1" customWidth="1"/>
    <col min="2306" max="2306" width="10.7109375" bestFit="1" customWidth="1"/>
    <col min="2308" max="2308" width="29.7109375" bestFit="1" customWidth="1"/>
    <col min="2309" max="2309" width="13.28515625" bestFit="1" customWidth="1"/>
    <col min="2310" max="2310" width="14.42578125" customWidth="1"/>
    <col min="2311" max="2311" width="39.7109375" customWidth="1"/>
    <col min="2312" max="2312" width="12.85546875" customWidth="1"/>
    <col min="2561" max="2561" width="20.85546875" bestFit="1" customWidth="1"/>
    <col min="2562" max="2562" width="10.7109375" bestFit="1" customWidth="1"/>
    <col min="2564" max="2564" width="29.7109375" bestFit="1" customWidth="1"/>
    <col min="2565" max="2565" width="13.28515625" bestFit="1" customWidth="1"/>
    <col min="2566" max="2566" width="14.42578125" customWidth="1"/>
    <col min="2567" max="2567" width="39.7109375" customWidth="1"/>
    <col min="2568" max="2568" width="12.85546875" customWidth="1"/>
    <col min="2817" max="2817" width="20.85546875" bestFit="1" customWidth="1"/>
    <col min="2818" max="2818" width="10.7109375" bestFit="1" customWidth="1"/>
    <col min="2820" max="2820" width="29.7109375" bestFit="1" customWidth="1"/>
    <col min="2821" max="2821" width="13.28515625" bestFit="1" customWidth="1"/>
    <col min="2822" max="2822" width="14.42578125" customWidth="1"/>
    <col min="2823" max="2823" width="39.7109375" customWidth="1"/>
    <col min="2824" max="2824" width="12.85546875" customWidth="1"/>
    <col min="3073" max="3073" width="20.85546875" bestFit="1" customWidth="1"/>
    <col min="3074" max="3074" width="10.7109375" bestFit="1" customWidth="1"/>
    <col min="3076" max="3076" width="29.7109375" bestFit="1" customWidth="1"/>
    <col min="3077" max="3077" width="13.28515625" bestFit="1" customWidth="1"/>
    <col min="3078" max="3078" width="14.42578125" customWidth="1"/>
    <col min="3079" max="3079" width="39.7109375" customWidth="1"/>
    <col min="3080" max="3080" width="12.85546875" customWidth="1"/>
    <col min="3329" max="3329" width="20.85546875" bestFit="1" customWidth="1"/>
    <col min="3330" max="3330" width="10.7109375" bestFit="1" customWidth="1"/>
    <col min="3332" max="3332" width="29.7109375" bestFit="1" customWidth="1"/>
    <col min="3333" max="3333" width="13.28515625" bestFit="1" customWidth="1"/>
    <col min="3334" max="3334" width="14.42578125" customWidth="1"/>
    <col min="3335" max="3335" width="39.7109375" customWidth="1"/>
    <col min="3336" max="3336" width="12.85546875" customWidth="1"/>
    <col min="3585" max="3585" width="20.85546875" bestFit="1" customWidth="1"/>
    <col min="3586" max="3586" width="10.7109375" bestFit="1" customWidth="1"/>
    <col min="3588" max="3588" width="29.7109375" bestFit="1" customWidth="1"/>
    <col min="3589" max="3589" width="13.28515625" bestFit="1" customWidth="1"/>
    <col min="3590" max="3590" width="14.42578125" customWidth="1"/>
    <col min="3591" max="3591" width="39.7109375" customWidth="1"/>
    <col min="3592" max="3592" width="12.85546875" customWidth="1"/>
    <col min="3841" max="3841" width="20.85546875" bestFit="1" customWidth="1"/>
    <col min="3842" max="3842" width="10.7109375" bestFit="1" customWidth="1"/>
    <col min="3844" max="3844" width="29.7109375" bestFit="1" customWidth="1"/>
    <col min="3845" max="3845" width="13.28515625" bestFit="1" customWidth="1"/>
    <col min="3846" max="3846" width="14.42578125" customWidth="1"/>
    <col min="3847" max="3847" width="39.7109375" customWidth="1"/>
    <col min="3848" max="3848" width="12.85546875" customWidth="1"/>
    <col min="4097" max="4097" width="20.85546875" bestFit="1" customWidth="1"/>
    <col min="4098" max="4098" width="10.7109375" bestFit="1" customWidth="1"/>
    <col min="4100" max="4100" width="29.7109375" bestFit="1" customWidth="1"/>
    <col min="4101" max="4101" width="13.28515625" bestFit="1" customWidth="1"/>
    <col min="4102" max="4102" width="14.42578125" customWidth="1"/>
    <col min="4103" max="4103" width="39.7109375" customWidth="1"/>
    <col min="4104" max="4104" width="12.85546875" customWidth="1"/>
    <col min="4353" max="4353" width="20.85546875" bestFit="1" customWidth="1"/>
    <col min="4354" max="4354" width="10.7109375" bestFit="1" customWidth="1"/>
    <col min="4356" max="4356" width="29.7109375" bestFit="1" customWidth="1"/>
    <col min="4357" max="4357" width="13.28515625" bestFit="1" customWidth="1"/>
    <col min="4358" max="4358" width="14.42578125" customWidth="1"/>
    <col min="4359" max="4359" width="39.7109375" customWidth="1"/>
    <col min="4360" max="4360" width="12.85546875" customWidth="1"/>
    <col min="4609" max="4609" width="20.85546875" bestFit="1" customWidth="1"/>
    <col min="4610" max="4610" width="10.7109375" bestFit="1" customWidth="1"/>
    <col min="4612" max="4612" width="29.7109375" bestFit="1" customWidth="1"/>
    <col min="4613" max="4613" width="13.28515625" bestFit="1" customWidth="1"/>
    <col min="4614" max="4614" width="14.42578125" customWidth="1"/>
    <col min="4615" max="4615" width="39.7109375" customWidth="1"/>
    <col min="4616" max="4616" width="12.85546875" customWidth="1"/>
    <col min="4865" max="4865" width="20.85546875" bestFit="1" customWidth="1"/>
    <col min="4866" max="4866" width="10.7109375" bestFit="1" customWidth="1"/>
    <col min="4868" max="4868" width="29.7109375" bestFit="1" customWidth="1"/>
    <col min="4869" max="4869" width="13.28515625" bestFit="1" customWidth="1"/>
    <col min="4870" max="4870" width="14.42578125" customWidth="1"/>
    <col min="4871" max="4871" width="39.7109375" customWidth="1"/>
    <col min="4872" max="4872" width="12.85546875" customWidth="1"/>
    <col min="5121" max="5121" width="20.85546875" bestFit="1" customWidth="1"/>
    <col min="5122" max="5122" width="10.7109375" bestFit="1" customWidth="1"/>
    <col min="5124" max="5124" width="29.7109375" bestFit="1" customWidth="1"/>
    <col min="5125" max="5125" width="13.28515625" bestFit="1" customWidth="1"/>
    <col min="5126" max="5126" width="14.42578125" customWidth="1"/>
    <col min="5127" max="5127" width="39.7109375" customWidth="1"/>
    <col min="5128" max="5128" width="12.85546875" customWidth="1"/>
    <col min="5377" max="5377" width="20.85546875" bestFit="1" customWidth="1"/>
    <col min="5378" max="5378" width="10.7109375" bestFit="1" customWidth="1"/>
    <col min="5380" max="5380" width="29.7109375" bestFit="1" customWidth="1"/>
    <col min="5381" max="5381" width="13.28515625" bestFit="1" customWidth="1"/>
    <col min="5382" max="5382" width="14.42578125" customWidth="1"/>
    <col min="5383" max="5383" width="39.7109375" customWidth="1"/>
    <col min="5384" max="5384" width="12.85546875" customWidth="1"/>
    <col min="5633" max="5633" width="20.85546875" bestFit="1" customWidth="1"/>
    <col min="5634" max="5634" width="10.7109375" bestFit="1" customWidth="1"/>
    <col min="5636" max="5636" width="29.7109375" bestFit="1" customWidth="1"/>
    <col min="5637" max="5637" width="13.28515625" bestFit="1" customWidth="1"/>
    <col min="5638" max="5638" width="14.42578125" customWidth="1"/>
    <col min="5639" max="5639" width="39.7109375" customWidth="1"/>
    <col min="5640" max="5640" width="12.85546875" customWidth="1"/>
    <col min="5889" max="5889" width="20.85546875" bestFit="1" customWidth="1"/>
    <col min="5890" max="5890" width="10.7109375" bestFit="1" customWidth="1"/>
    <col min="5892" max="5892" width="29.7109375" bestFit="1" customWidth="1"/>
    <col min="5893" max="5893" width="13.28515625" bestFit="1" customWidth="1"/>
    <col min="5894" max="5894" width="14.42578125" customWidth="1"/>
    <col min="5895" max="5895" width="39.7109375" customWidth="1"/>
    <col min="5896" max="5896" width="12.85546875" customWidth="1"/>
    <col min="6145" max="6145" width="20.85546875" bestFit="1" customWidth="1"/>
    <col min="6146" max="6146" width="10.7109375" bestFit="1" customWidth="1"/>
    <col min="6148" max="6148" width="29.7109375" bestFit="1" customWidth="1"/>
    <col min="6149" max="6149" width="13.28515625" bestFit="1" customWidth="1"/>
    <col min="6150" max="6150" width="14.42578125" customWidth="1"/>
    <col min="6151" max="6151" width="39.7109375" customWidth="1"/>
    <col min="6152" max="6152" width="12.85546875" customWidth="1"/>
    <col min="6401" max="6401" width="20.85546875" bestFit="1" customWidth="1"/>
    <col min="6402" max="6402" width="10.7109375" bestFit="1" customWidth="1"/>
    <col min="6404" max="6404" width="29.7109375" bestFit="1" customWidth="1"/>
    <col min="6405" max="6405" width="13.28515625" bestFit="1" customWidth="1"/>
    <col min="6406" max="6406" width="14.42578125" customWidth="1"/>
    <col min="6407" max="6407" width="39.7109375" customWidth="1"/>
    <col min="6408" max="6408" width="12.85546875" customWidth="1"/>
    <col min="6657" max="6657" width="20.85546875" bestFit="1" customWidth="1"/>
    <col min="6658" max="6658" width="10.7109375" bestFit="1" customWidth="1"/>
    <col min="6660" max="6660" width="29.7109375" bestFit="1" customWidth="1"/>
    <col min="6661" max="6661" width="13.28515625" bestFit="1" customWidth="1"/>
    <col min="6662" max="6662" width="14.42578125" customWidth="1"/>
    <col min="6663" max="6663" width="39.7109375" customWidth="1"/>
    <col min="6664" max="6664" width="12.85546875" customWidth="1"/>
    <col min="6913" max="6913" width="20.85546875" bestFit="1" customWidth="1"/>
    <col min="6914" max="6914" width="10.7109375" bestFit="1" customWidth="1"/>
    <col min="6916" max="6916" width="29.7109375" bestFit="1" customWidth="1"/>
    <col min="6917" max="6917" width="13.28515625" bestFit="1" customWidth="1"/>
    <col min="6918" max="6918" width="14.42578125" customWidth="1"/>
    <col min="6919" max="6919" width="39.7109375" customWidth="1"/>
    <col min="6920" max="6920" width="12.85546875" customWidth="1"/>
    <col min="7169" max="7169" width="20.85546875" bestFit="1" customWidth="1"/>
    <col min="7170" max="7170" width="10.7109375" bestFit="1" customWidth="1"/>
    <col min="7172" max="7172" width="29.7109375" bestFit="1" customWidth="1"/>
    <col min="7173" max="7173" width="13.28515625" bestFit="1" customWidth="1"/>
    <col min="7174" max="7174" width="14.42578125" customWidth="1"/>
    <col min="7175" max="7175" width="39.7109375" customWidth="1"/>
    <col min="7176" max="7176" width="12.85546875" customWidth="1"/>
    <col min="7425" max="7425" width="20.85546875" bestFit="1" customWidth="1"/>
    <col min="7426" max="7426" width="10.7109375" bestFit="1" customWidth="1"/>
    <col min="7428" max="7428" width="29.7109375" bestFit="1" customWidth="1"/>
    <col min="7429" max="7429" width="13.28515625" bestFit="1" customWidth="1"/>
    <col min="7430" max="7430" width="14.42578125" customWidth="1"/>
    <col min="7431" max="7431" width="39.7109375" customWidth="1"/>
    <col min="7432" max="7432" width="12.85546875" customWidth="1"/>
    <col min="7681" max="7681" width="20.85546875" bestFit="1" customWidth="1"/>
    <col min="7682" max="7682" width="10.7109375" bestFit="1" customWidth="1"/>
    <col min="7684" max="7684" width="29.7109375" bestFit="1" customWidth="1"/>
    <col min="7685" max="7685" width="13.28515625" bestFit="1" customWidth="1"/>
    <col min="7686" max="7686" width="14.42578125" customWidth="1"/>
    <col min="7687" max="7687" width="39.7109375" customWidth="1"/>
    <col min="7688" max="7688" width="12.85546875" customWidth="1"/>
    <col min="7937" max="7937" width="20.85546875" bestFit="1" customWidth="1"/>
    <col min="7938" max="7938" width="10.7109375" bestFit="1" customWidth="1"/>
    <col min="7940" max="7940" width="29.7109375" bestFit="1" customWidth="1"/>
    <col min="7941" max="7941" width="13.28515625" bestFit="1" customWidth="1"/>
    <col min="7942" max="7942" width="14.42578125" customWidth="1"/>
    <col min="7943" max="7943" width="39.7109375" customWidth="1"/>
    <col min="7944" max="7944" width="12.85546875" customWidth="1"/>
    <col min="8193" max="8193" width="20.85546875" bestFit="1" customWidth="1"/>
    <col min="8194" max="8194" width="10.7109375" bestFit="1" customWidth="1"/>
    <col min="8196" max="8196" width="29.7109375" bestFit="1" customWidth="1"/>
    <col min="8197" max="8197" width="13.28515625" bestFit="1" customWidth="1"/>
    <col min="8198" max="8198" width="14.42578125" customWidth="1"/>
    <col min="8199" max="8199" width="39.7109375" customWidth="1"/>
    <col min="8200" max="8200" width="12.85546875" customWidth="1"/>
    <col min="8449" max="8449" width="20.85546875" bestFit="1" customWidth="1"/>
    <col min="8450" max="8450" width="10.7109375" bestFit="1" customWidth="1"/>
    <col min="8452" max="8452" width="29.7109375" bestFit="1" customWidth="1"/>
    <col min="8453" max="8453" width="13.28515625" bestFit="1" customWidth="1"/>
    <col min="8454" max="8454" width="14.42578125" customWidth="1"/>
    <col min="8455" max="8455" width="39.7109375" customWidth="1"/>
    <col min="8456" max="8456" width="12.85546875" customWidth="1"/>
    <col min="8705" max="8705" width="20.85546875" bestFit="1" customWidth="1"/>
    <col min="8706" max="8706" width="10.7109375" bestFit="1" customWidth="1"/>
    <col min="8708" max="8708" width="29.7109375" bestFit="1" customWidth="1"/>
    <col min="8709" max="8709" width="13.28515625" bestFit="1" customWidth="1"/>
    <col min="8710" max="8710" width="14.42578125" customWidth="1"/>
    <col min="8711" max="8711" width="39.7109375" customWidth="1"/>
    <col min="8712" max="8712" width="12.85546875" customWidth="1"/>
    <col min="8961" max="8961" width="20.85546875" bestFit="1" customWidth="1"/>
    <col min="8962" max="8962" width="10.7109375" bestFit="1" customWidth="1"/>
    <col min="8964" max="8964" width="29.7109375" bestFit="1" customWidth="1"/>
    <col min="8965" max="8965" width="13.28515625" bestFit="1" customWidth="1"/>
    <col min="8966" max="8966" width="14.42578125" customWidth="1"/>
    <col min="8967" max="8967" width="39.7109375" customWidth="1"/>
    <col min="8968" max="8968" width="12.85546875" customWidth="1"/>
    <col min="9217" max="9217" width="20.85546875" bestFit="1" customWidth="1"/>
    <col min="9218" max="9218" width="10.7109375" bestFit="1" customWidth="1"/>
    <col min="9220" max="9220" width="29.7109375" bestFit="1" customWidth="1"/>
    <col min="9221" max="9221" width="13.28515625" bestFit="1" customWidth="1"/>
    <col min="9222" max="9222" width="14.42578125" customWidth="1"/>
    <col min="9223" max="9223" width="39.7109375" customWidth="1"/>
    <col min="9224" max="9224" width="12.85546875" customWidth="1"/>
    <col min="9473" max="9473" width="20.85546875" bestFit="1" customWidth="1"/>
    <col min="9474" max="9474" width="10.7109375" bestFit="1" customWidth="1"/>
    <col min="9476" max="9476" width="29.7109375" bestFit="1" customWidth="1"/>
    <col min="9477" max="9477" width="13.28515625" bestFit="1" customWidth="1"/>
    <col min="9478" max="9478" width="14.42578125" customWidth="1"/>
    <col min="9479" max="9479" width="39.7109375" customWidth="1"/>
    <col min="9480" max="9480" width="12.85546875" customWidth="1"/>
    <col min="9729" max="9729" width="20.85546875" bestFit="1" customWidth="1"/>
    <col min="9730" max="9730" width="10.7109375" bestFit="1" customWidth="1"/>
    <col min="9732" max="9732" width="29.7109375" bestFit="1" customWidth="1"/>
    <col min="9733" max="9733" width="13.28515625" bestFit="1" customWidth="1"/>
    <col min="9734" max="9734" width="14.42578125" customWidth="1"/>
    <col min="9735" max="9735" width="39.7109375" customWidth="1"/>
    <col min="9736" max="9736" width="12.85546875" customWidth="1"/>
    <col min="9985" max="9985" width="20.85546875" bestFit="1" customWidth="1"/>
    <col min="9986" max="9986" width="10.7109375" bestFit="1" customWidth="1"/>
    <col min="9988" max="9988" width="29.7109375" bestFit="1" customWidth="1"/>
    <col min="9989" max="9989" width="13.28515625" bestFit="1" customWidth="1"/>
    <col min="9990" max="9990" width="14.42578125" customWidth="1"/>
    <col min="9991" max="9991" width="39.7109375" customWidth="1"/>
    <col min="9992" max="9992" width="12.85546875" customWidth="1"/>
    <col min="10241" max="10241" width="20.85546875" bestFit="1" customWidth="1"/>
    <col min="10242" max="10242" width="10.7109375" bestFit="1" customWidth="1"/>
    <col min="10244" max="10244" width="29.7109375" bestFit="1" customWidth="1"/>
    <col min="10245" max="10245" width="13.28515625" bestFit="1" customWidth="1"/>
    <col min="10246" max="10246" width="14.42578125" customWidth="1"/>
    <col min="10247" max="10247" width="39.7109375" customWidth="1"/>
    <col min="10248" max="10248" width="12.85546875" customWidth="1"/>
    <col min="10497" max="10497" width="20.85546875" bestFit="1" customWidth="1"/>
    <col min="10498" max="10498" width="10.7109375" bestFit="1" customWidth="1"/>
    <col min="10500" max="10500" width="29.7109375" bestFit="1" customWidth="1"/>
    <col min="10501" max="10501" width="13.28515625" bestFit="1" customWidth="1"/>
    <col min="10502" max="10502" width="14.42578125" customWidth="1"/>
    <col min="10503" max="10503" width="39.7109375" customWidth="1"/>
    <col min="10504" max="10504" width="12.85546875" customWidth="1"/>
    <col min="10753" max="10753" width="20.85546875" bestFit="1" customWidth="1"/>
    <col min="10754" max="10754" width="10.7109375" bestFit="1" customWidth="1"/>
    <col min="10756" max="10756" width="29.7109375" bestFit="1" customWidth="1"/>
    <col min="10757" max="10757" width="13.28515625" bestFit="1" customWidth="1"/>
    <col min="10758" max="10758" width="14.42578125" customWidth="1"/>
    <col min="10759" max="10759" width="39.7109375" customWidth="1"/>
    <col min="10760" max="10760" width="12.85546875" customWidth="1"/>
    <col min="11009" max="11009" width="20.85546875" bestFit="1" customWidth="1"/>
    <col min="11010" max="11010" width="10.7109375" bestFit="1" customWidth="1"/>
    <col min="11012" max="11012" width="29.7109375" bestFit="1" customWidth="1"/>
    <col min="11013" max="11013" width="13.28515625" bestFit="1" customWidth="1"/>
    <col min="11014" max="11014" width="14.42578125" customWidth="1"/>
    <col min="11015" max="11015" width="39.7109375" customWidth="1"/>
    <col min="11016" max="11016" width="12.85546875" customWidth="1"/>
    <col min="11265" max="11265" width="20.85546875" bestFit="1" customWidth="1"/>
    <col min="11266" max="11266" width="10.7109375" bestFit="1" customWidth="1"/>
    <col min="11268" max="11268" width="29.7109375" bestFit="1" customWidth="1"/>
    <col min="11269" max="11269" width="13.28515625" bestFit="1" customWidth="1"/>
    <col min="11270" max="11270" width="14.42578125" customWidth="1"/>
    <col min="11271" max="11271" width="39.7109375" customWidth="1"/>
    <col min="11272" max="11272" width="12.85546875" customWidth="1"/>
    <col min="11521" max="11521" width="20.85546875" bestFit="1" customWidth="1"/>
    <col min="11522" max="11522" width="10.7109375" bestFit="1" customWidth="1"/>
    <col min="11524" max="11524" width="29.7109375" bestFit="1" customWidth="1"/>
    <col min="11525" max="11525" width="13.28515625" bestFit="1" customWidth="1"/>
    <col min="11526" max="11526" width="14.42578125" customWidth="1"/>
    <col min="11527" max="11527" width="39.7109375" customWidth="1"/>
    <col min="11528" max="11528" width="12.85546875" customWidth="1"/>
    <col min="11777" max="11777" width="20.85546875" bestFit="1" customWidth="1"/>
    <col min="11778" max="11778" width="10.7109375" bestFit="1" customWidth="1"/>
    <col min="11780" max="11780" width="29.7109375" bestFit="1" customWidth="1"/>
    <col min="11781" max="11781" width="13.28515625" bestFit="1" customWidth="1"/>
    <col min="11782" max="11782" width="14.42578125" customWidth="1"/>
    <col min="11783" max="11783" width="39.7109375" customWidth="1"/>
    <col min="11784" max="11784" width="12.85546875" customWidth="1"/>
    <col min="12033" max="12033" width="20.85546875" bestFit="1" customWidth="1"/>
    <col min="12034" max="12034" width="10.7109375" bestFit="1" customWidth="1"/>
    <col min="12036" max="12036" width="29.7109375" bestFit="1" customWidth="1"/>
    <col min="12037" max="12037" width="13.28515625" bestFit="1" customWidth="1"/>
    <col min="12038" max="12038" width="14.42578125" customWidth="1"/>
    <col min="12039" max="12039" width="39.7109375" customWidth="1"/>
    <col min="12040" max="12040" width="12.85546875" customWidth="1"/>
    <col min="12289" max="12289" width="20.85546875" bestFit="1" customWidth="1"/>
    <col min="12290" max="12290" width="10.7109375" bestFit="1" customWidth="1"/>
    <col min="12292" max="12292" width="29.7109375" bestFit="1" customWidth="1"/>
    <col min="12293" max="12293" width="13.28515625" bestFit="1" customWidth="1"/>
    <col min="12294" max="12294" width="14.42578125" customWidth="1"/>
    <col min="12295" max="12295" width="39.7109375" customWidth="1"/>
    <col min="12296" max="12296" width="12.85546875" customWidth="1"/>
    <col min="12545" max="12545" width="20.85546875" bestFit="1" customWidth="1"/>
    <col min="12546" max="12546" width="10.7109375" bestFit="1" customWidth="1"/>
    <col min="12548" max="12548" width="29.7109375" bestFit="1" customWidth="1"/>
    <col min="12549" max="12549" width="13.28515625" bestFit="1" customWidth="1"/>
    <col min="12550" max="12550" width="14.42578125" customWidth="1"/>
    <col min="12551" max="12551" width="39.7109375" customWidth="1"/>
    <col min="12552" max="12552" width="12.85546875" customWidth="1"/>
    <col min="12801" max="12801" width="20.85546875" bestFit="1" customWidth="1"/>
    <col min="12802" max="12802" width="10.7109375" bestFit="1" customWidth="1"/>
    <col min="12804" max="12804" width="29.7109375" bestFit="1" customWidth="1"/>
    <col min="12805" max="12805" width="13.28515625" bestFit="1" customWidth="1"/>
    <col min="12806" max="12806" width="14.42578125" customWidth="1"/>
    <col min="12807" max="12807" width="39.7109375" customWidth="1"/>
    <col min="12808" max="12808" width="12.85546875" customWidth="1"/>
    <col min="13057" max="13057" width="20.85546875" bestFit="1" customWidth="1"/>
    <col min="13058" max="13058" width="10.7109375" bestFit="1" customWidth="1"/>
    <col min="13060" max="13060" width="29.7109375" bestFit="1" customWidth="1"/>
    <col min="13061" max="13061" width="13.28515625" bestFit="1" customWidth="1"/>
    <col min="13062" max="13062" width="14.42578125" customWidth="1"/>
    <col min="13063" max="13063" width="39.7109375" customWidth="1"/>
    <col min="13064" max="13064" width="12.85546875" customWidth="1"/>
    <col min="13313" max="13313" width="20.85546875" bestFit="1" customWidth="1"/>
    <col min="13314" max="13314" width="10.7109375" bestFit="1" customWidth="1"/>
    <col min="13316" max="13316" width="29.7109375" bestFit="1" customWidth="1"/>
    <col min="13317" max="13317" width="13.28515625" bestFit="1" customWidth="1"/>
    <col min="13318" max="13318" width="14.42578125" customWidth="1"/>
    <col min="13319" max="13319" width="39.7109375" customWidth="1"/>
    <col min="13320" max="13320" width="12.85546875" customWidth="1"/>
    <col min="13569" max="13569" width="20.85546875" bestFit="1" customWidth="1"/>
    <col min="13570" max="13570" width="10.7109375" bestFit="1" customWidth="1"/>
    <col min="13572" max="13572" width="29.7109375" bestFit="1" customWidth="1"/>
    <col min="13573" max="13573" width="13.28515625" bestFit="1" customWidth="1"/>
    <col min="13574" max="13574" width="14.42578125" customWidth="1"/>
    <col min="13575" max="13575" width="39.7109375" customWidth="1"/>
    <col min="13576" max="13576" width="12.85546875" customWidth="1"/>
    <col min="13825" max="13825" width="20.85546875" bestFit="1" customWidth="1"/>
    <col min="13826" max="13826" width="10.7109375" bestFit="1" customWidth="1"/>
    <col min="13828" max="13828" width="29.7109375" bestFit="1" customWidth="1"/>
    <col min="13829" max="13829" width="13.28515625" bestFit="1" customWidth="1"/>
    <col min="13830" max="13830" width="14.42578125" customWidth="1"/>
    <col min="13831" max="13831" width="39.7109375" customWidth="1"/>
    <col min="13832" max="13832" width="12.85546875" customWidth="1"/>
    <col min="14081" max="14081" width="20.85546875" bestFit="1" customWidth="1"/>
    <col min="14082" max="14082" width="10.7109375" bestFit="1" customWidth="1"/>
    <col min="14084" max="14084" width="29.7109375" bestFit="1" customWidth="1"/>
    <col min="14085" max="14085" width="13.28515625" bestFit="1" customWidth="1"/>
    <col min="14086" max="14086" width="14.42578125" customWidth="1"/>
    <col min="14087" max="14087" width="39.7109375" customWidth="1"/>
    <col min="14088" max="14088" width="12.85546875" customWidth="1"/>
    <col min="14337" max="14337" width="20.85546875" bestFit="1" customWidth="1"/>
    <col min="14338" max="14338" width="10.7109375" bestFit="1" customWidth="1"/>
    <col min="14340" max="14340" width="29.7109375" bestFit="1" customWidth="1"/>
    <col min="14341" max="14341" width="13.28515625" bestFit="1" customWidth="1"/>
    <col min="14342" max="14342" width="14.42578125" customWidth="1"/>
    <col min="14343" max="14343" width="39.7109375" customWidth="1"/>
    <col min="14344" max="14344" width="12.85546875" customWidth="1"/>
    <col min="14593" max="14593" width="20.85546875" bestFit="1" customWidth="1"/>
    <col min="14594" max="14594" width="10.7109375" bestFit="1" customWidth="1"/>
    <col min="14596" max="14596" width="29.7109375" bestFit="1" customWidth="1"/>
    <col min="14597" max="14597" width="13.28515625" bestFit="1" customWidth="1"/>
    <col min="14598" max="14598" width="14.42578125" customWidth="1"/>
    <col min="14599" max="14599" width="39.7109375" customWidth="1"/>
    <col min="14600" max="14600" width="12.85546875" customWidth="1"/>
    <col min="14849" max="14849" width="20.85546875" bestFit="1" customWidth="1"/>
    <col min="14850" max="14850" width="10.7109375" bestFit="1" customWidth="1"/>
    <col min="14852" max="14852" width="29.7109375" bestFit="1" customWidth="1"/>
    <col min="14853" max="14853" width="13.28515625" bestFit="1" customWidth="1"/>
    <col min="14854" max="14854" width="14.42578125" customWidth="1"/>
    <col min="14855" max="14855" width="39.7109375" customWidth="1"/>
    <col min="14856" max="14856" width="12.85546875" customWidth="1"/>
    <col min="15105" max="15105" width="20.85546875" bestFit="1" customWidth="1"/>
    <col min="15106" max="15106" width="10.7109375" bestFit="1" customWidth="1"/>
    <col min="15108" max="15108" width="29.7109375" bestFit="1" customWidth="1"/>
    <col min="15109" max="15109" width="13.28515625" bestFit="1" customWidth="1"/>
    <col min="15110" max="15110" width="14.42578125" customWidth="1"/>
    <col min="15111" max="15111" width="39.7109375" customWidth="1"/>
    <col min="15112" max="15112" width="12.85546875" customWidth="1"/>
    <col min="15361" max="15361" width="20.85546875" bestFit="1" customWidth="1"/>
    <col min="15362" max="15362" width="10.7109375" bestFit="1" customWidth="1"/>
    <col min="15364" max="15364" width="29.7109375" bestFit="1" customWidth="1"/>
    <col min="15365" max="15365" width="13.28515625" bestFit="1" customWidth="1"/>
    <col min="15366" max="15366" width="14.42578125" customWidth="1"/>
    <col min="15367" max="15367" width="39.7109375" customWidth="1"/>
    <col min="15368" max="15368" width="12.85546875" customWidth="1"/>
    <col min="15617" max="15617" width="20.85546875" bestFit="1" customWidth="1"/>
    <col min="15618" max="15618" width="10.7109375" bestFit="1" customWidth="1"/>
    <col min="15620" max="15620" width="29.7109375" bestFit="1" customWidth="1"/>
    <col min="15621" max="15621" width="13.28515625" bestFit="1" customWidth="1"/>
    <col min="15622" max="15622" width="14.42578125" customWidth="1"/>
    <col min="15623" max="15623" width="39.7109375" customWidth="1"/>
    <col min="15624" max="15624" width="12.85546875" customWidth="1"/>
    <col min="15873" max="15873" width="20.85546875" bestFit="1" customWidth="1"/>
    <col min="15874" max="15874" width="10.7109375" bestFit="1" customWidth="1"/>
    <col min="15876" max="15876" width="29.7109375" bestFit="1" customWidth="1"/>
    <col min="15877" max="15877" width="13.28515625" bestFit="1" customWidth="1"/>
    <col min="15878" max="15878" width="14.42578125" customWidth="1"/>
    <col min="15879" max="15879" width="39.7109375" customWidth="1"/>
    <col min="15880" max="15880" width="12.85546875" customWidth="1"/>
    <col min="16129" max="16129" width="20.85546875" bestFit="1" customWidth="1"/>
    <col min="16130" max="16130" width="10.7109375" bestFit="1" customWidth="1"/>
    <col min="16132" max="16132" width="29.7109375" bestFit="1" customWidth="1"/>
    <col min="16133" max="16133" width="13.28515625" bestFit="1" customWidth="1"/>
    <col min="16134" max="16134" width="14.42578125" customWidth="1"/>
    <col min="16135" max="16135" width="39.7109375" customWidth="1"/>
    <col min="16136" max="16136" width="12.85546875" customWidth="1"/>
  </cols>
  <sheetData>
    <row r="1" spans="1:12" s="18" customFormat="1" x14ac:dyDescent="0.25">
      <c r="A1" s="22" t="s">
        <v>59</v>
      </c>
      <c r="B1" s="23"/>
      <c r="C1" s="24"/>
      <c r="D1" s="25"/>
      <c r="E1" s="26"/>
      <c r="F1" s="26"/>
      <c r="G1" s="27"/>
      <c r="I1" s="27"/>
      <c r="K1" s="40"/>
    </row>
    <row r="2" spans="1:12" s="18" customFormat="1" ht="30" x14ac:dyDescent="0.25">
      <c r="A2" s="22" t="s">
        <v>60</v>
      </c>
      <c r="B2" s="28" t="s">
        <v>61</v>
      </c>
      <c r="C2" s="29" t="s">
        <v>62</v>
      </c>
      <c r="D2" s="30" t="s">
        <v>63</v>
      </c>
      <c r="E2" s="31" t="s">
        <v>64</v>
      </c>
      <c r="F2" s="31" t="s">
        <v>944</v>
      </c>
      <c r="G2" s="32" t="s">
        <v>65</v>
      </c>
      <c r="H2" s="33" t="s">
        <v>66</v>
      </c>
      <c r="I2" s="27"/>
      <c r="J2" s="33" t="s">
        <v>60</v>
      </c>
      <c r="K2" s="77" t="s">
        <v>915</v>
      </c>
    </row>
    <row r="3" spans="1:12" s="18" customFormat="1" x14ac:dyDescent="0.25">
      <c r="A3" s="34" t="s">
        <v>67</v>
      </c>
      <c r="B3" s="23">
        <v>42922</v>
      </c>
      <c r="C3" s="20" t="s">
        <v>43</v>
      </c>
      <c r="D3" s="34" t="s">
        <v>79</v>
      </c>
      <c r="E3" s="26">
        <v>15840</v>
      </c>
      <c r="F3" s="26"/>
      <c r="G3" s="35" t="s">
        <v>69</v>
      </c>
      <c r="H3" s="18" t="s">
        <v>80</v>
      </c>
      <c r="I3" s="18" t="s">
        <v>943</v>
      </c>
      <c r="J3" s="18" t="s">
        <v>514</v>
      </c>
      <c r="K3" s="40"/>
    </row>
    <row r="4" spans="1:12" s="18" customFormat="1" x14ac:dyDescent="0.25">
      <c r="A4" s="34"/>
      <c r="B4" s="23"/>
      <c r="C4" s="20"/>
      <c r="D4" s="34"/>
      <c r="E4" s="26"/>
      <c r="F4" s="26"/>
      <c r="G4" s="35"/>
      <c r="H4" s="18" t="s">
        <v>951</v>
      </c>
      <c r="I4" s="18" t="s">
        <v>943</v>
      </c>
      <c r="J4" s="18" t="s">
        <v>514</v>
      </c>
      <c r="K4" s="40"/>
    </row>
    <row r="5" spans="1:12" s="18" customFormat="1" x14ac:dyDescent="0.25">
      <c r="A5" s="37" t="s">
        <v>81</v>
      </c>
      <c r="B5" s="23">
        <v>42958</v>
      </c>
      <c r="C5" s="20" t="s">
        <v>27</v>
      </c>
      <c r="D5" s="34" t="s">
        <v>82</v>
      </c>
      <c r="E5" s="26">
        <v>13068</v>
      </c>
      <c r="F5" s="40"/>
      <c r="G5" s="35" t="s">
        <v>69</v>
      </c>
      <c r="H5" s="18" t="s">
        <v>945</v>
      </c>
      <c r="I5" s="18" t="s">
        <v>942</v>
      </c>
      <c r="J5" s="18" t="s">
        <v>514</v>
      </c>
      <c r="K5" s="40">
        <v>100188</v>
      </c>
    </row>
    <row r="6" spans="1:12" s="18" customFormat="1" x14ac:dyDescent="0.25">
      <c r="A6" s="34" t="s">
        <v>67</v>
      </c>
      <c r="B6" s="23">
        <v>42952</v>
      </c>
      <c r="C6" s="20" t="s">
        <v>46</v>
      </c>
      <c r="D6" s="34" t="s">
        <v>83</v>
      </c>
      <c r="E6" s="26">
        <v>45540</v>
      </c>
      <c r="F6" s="26"/>
      <c r="G6" s="35" t="s">
        <v>69</v>
      </c>
      <c r="H6" s="18" t="s">
        <v>84</v>
      </c>
      <c r="I6" s="18" t="s">
        <v>941</v>
      </c>
      <c r="J6" s="18" t="s">
        <v>514</v>
      </c>
      <c r="K6" s="40">
        <v>227700</v>
      </c>
    </row>
    <row r="7" spans="1:12" s="18" customFormat="1" x14ac:dyDescent="0.25">
      <c r="A7" s="34" t="s">
        <v>67</v>
      </c>
      <c r="B7" s="23">
        <v>42964</v>
      </c>
      <c r="C7" s="20" t="s">
        <v>47</v>
      </c>
      <c r="D7" s="34" t="s">
        <v>85</v>
      </c>
      <c r="E7" s="26">
        <v>15840</v>
      </c>
      <c r="F7" s="26"/>
      <c r="G7" s="35" t="s">
        <v>69</v>
      </c>
      <c r="H7" s="18" t="s">
        <v>946</v>
      </c>
      <c r="I7" s="18" t="s">
        <v>918</v>
      </c>
      <c r="J7" s="18" t="s">
        <v>514</v>
      </c>
      <c r="K7" s="40"/>
    </row>
    <row r="8" spans="1:12" s="18" customFormat="1" x14ac:dyDescent="0.25">
      <c r="A8" s="37" t="s">
        <v>72</v>
      </c>
      <c r="B8" s="38">
        <v>43004</v>
      </c>
      <c r="C8" s="19" t="s">
        <v>11</v>
      </c>
      <c r="D8" s="37" t="s">
        <v>86</v>
      </c>
      <c r="E8" s="39">
        <v>9800</v>
      </c>
      <c r="F8" s="39"/>
      <c r="G8" s="27" t="s">
        <v>69</v>
      </c>
      <c r="H8" s="18" t="s">
        <v>947</v>
      </c>
      <c r="I8" s="18" t="s">
        <v>919</v>
      </c>
      <c r="J8" s="18" t="s">
        <v>514</v>
      </c>
      <c r="K8" s="40">
        <v>9800</v>
      </c>
    </row>
    <row r="9" spans="1:12" s="18" customFormat="1" x14ac:dyDescent="0.25">
      <c r="A9" s="37" t="s">
        <v>81</v>
      </c>
      <c r="B9" s="23">
        <v>43216</v>
      </c>
      <c r="C9" s="20" t="s">
        <v>29</v>
      </c>
      <c r="D9" s="34" t="s">
        <v>87</v>
      </c>
      <c r="E9" s="26">
        <v>2028</v>
      </c>
      <c r="F9" s="40"/>
      <c r="G9" s="35" t="s">
        <v>69</v>
      </c>
      <c r="H9" s="18" t="s">
        <v>948</v>
      </c>
      <c r="I9" s="18" t="s">
        <v>920</v>
      </c>
      <c r="J9" s="18" t="s">
        <v>514</v>
      </c>
      <c r="K9" s="40">
        <v>18452</v>
      </c>
    </row>
    <row r="10" spans="1:12" s="18" customFormat="1" x14ac:dyDescent="0.25">
      <c r="A10" s="37" t="s">
        <v>81</v>
      </c>
      <c r="B10" s="23">
        <v>43223</v>
      </c>
      <c r="C10" s="20" t="s">
        <v>30</v>
      </c>
      <c r="D10" s="34" t="s">
        <v>88</v>
      </c>
      <c r="E10" s="26">
        <v>1000</v>
      </c>
      <c r="F10" s="40"/>
      <c r="G10" s="35" t="s">
        <v>69</v>
      </c>
      <c r="H10" s="18" t="s">
        <v>89</v>
      </c>
      <c r="I10" s="18" t="s">
        <v>921</v>
      </c>
      <c r="J10" s="18" t="s">
        <v>514</v>
      </c>
      <c r="K10" s="40">
        <v>45630</v>
      </c>
    </row>
    <row r="11" spans="1:12" s="18" customFormat="1" x14ac:dyDescent="0.25">
      <c r="A11" s="37" t="s">
        <v>72</v>
      </c>
      <c r="B11" s="38">
        <v>43227</v>
      </c>
      <c r="C11" s="19" t="s">
        <v>12</v>
      </c>
      <c r="D11" s="37" t="s">
        <v>90</v>
      </c>
      <c r="E11" s="39">
        <v>23720</v>
      </c>
      <c r="F11" s="39"/>
      <c r="G11" s="27" t="s">
        <v>69</v>
      </c>
      <c r="H11" s="18" t="s">
        <v>949</v>
      </c>
      <c r="I11" s="18" t="s">
        <v>922</v>
      </c>
      <c r="K11" s="40"/>
      <c r="L11" s="18" t="s">
        <v>952</v>
      </c>
    </row>
    <row r="12" spans="1:12" s="18" customFormat="1" x14ac:dyDescent="0.25">
      <c r="A12" s="34" t="s">
        <v>67</v>
      </c>
      <c r="B12" s="23">
        <v>43250</v>
      </c>
      <c r="C12" s="20" t="s">
        <v>49</v>
      </c>
      <c r="D12" s="34" t="s">
        <v>91</v>
      </c>
      <c r="E12" s="26">
        <v>8676</v>
      </c>
      <c r="F12" s="26"/>
      <c r="G12" s="35" t="s">
        <v>69</v>
      </c>
      <c r="H12" s="18" t="s">
        <v>92</v>
      </c>
      <c r="I12" s="18" t="s">
        <v>923</v>
      </c>
      <c r="J12" s="18" t="s">
        <v>514</v>
      </c>
      <c r="K12" s="40"/>
    </row>
    <row r="13" spans="1:12" s="18" customFormat="1" x14ac:dyDescent="0.25">
      <c r="A13" s="37" t="s">
        <v>81</v>
      </c>
      <c r="B13" s="23">
        <v>43272</v>
      </c>
      <c r="C13" s="20" t="s">
        <v>31</v>
      </c>
      <c r="D13" s="34" t="s">
        <v>93</v>
      </c>
      <c r="E13" s="26">
        <v>9526</v>
      </c>
      <c r="F13" s="40"/>
      <c r="G13" s="35" t="s">
        <v>69</v>
      </c>
      <c r="H13" s="18" t="s">
        <v>683</v>
      </c>
      <c r="I13" s="18" t="s">
        <v>924</v>
      </c>
      <c r="J13" s="18" t="s">
        <v>514</v>
      </c>
      <c r="K13" s="40"/>
    </row>
    <row r="14" spans="1:12" s="18" customFormat="1" x14ac:dyDescent="0.25">
      <c r="A14" s="37" t="s">
        <v>81</v>
      </c>
      <c r="B14" s="23">
        <v>43278</v>
      </c>
      <c r="C14" s="20" t="s">
        <v>32</v>
      </c>
      <c r="D14" s="34" t="s">
        <v>94</v>
      </c>
      <c r="E14" s="26">
        <v>9326</v>
      </c>
      <c r="F14" s="40"/>
      <c r="G14" s="35" t="s">
        <v>69</v>
      </c>
      <c r="H14" s="18" t="s">
        <v>950</v>
      </c>
      <c r="I14" s="18" t="s">
        <v>924</v>
      </c>
      <c r="J14" s="18" t="s">
        <v>514</v>
      </c>
      <c r="K14" s="40"/>
    </row>
    <row r="15" spans="1:12" s="18" customFormat="1" x14ac:dyDescent="0.25">
      <c r="A15" s="34" t="s">
        <v>67</v>
      </c>
      <c r="B15" s="23">
        <v>43334</v>
      </c>
      <c r="C15" s="20" t="s">
        <v>51</v>
      </c>
      <c r="D15" s="34" t="s">
        <v>95</v>
      </c>
      <c r="E15" s="26">
        <v>13095</v>
      </c>
      <c r="F15" s="26"/>
      <c r="G15" s="35" t="s">
        <v>69</v>
      </c>
      <c r="H15" s="18" t="s">
        <v>96</v>
      </c>
      <c r="I15" s="18" t="s">
        <v>925</v>
      </c>
      <c r="J15" s="18" t="s">
        <v>514</v>
      </c>
      <c r="K15" s="40"/>
    </row>
    <row r="16" spans="1:12" s="18" customFormat="1" x14ac:dyDescent="0.25">
      <c r="A16" s="34" t="s">
        <v>67</v>
      </c>
      <c r="B16" s="23">
        <v>43334</v>
      </c>
      <c r="C16" s="20" t="s">
        <v>50</v>
      </c>
      <c r="D16" s="34" t="s">
        <v>97</v>
      </c>
      <c r="E16" s="26">
        <v>47790</v>
      </c>
      <c r="F16" s="26"/>
      <c r="G16" s="35" t="s">
        <v>69</v>
      </c>
      <c r="H16" s="27" t="s">
        <v>98</v>
      </c>
      <c r="I16" s="18" t="s">
        <v>926</v>
      </c>
      <c r="J16" s="18" t="s">
        <v>514</v>
      </c>
      <c r="K16" s="40"/>
    </row>
    <row r="17" spans="1:11" s="18" customFormat="1" x14ac:dyDescent="0.25">
      <c r="A17" s="34" t="s">
        <v>67</v>
      </c>
      <c r="B17" s="23">
        <v>43340</v>
      </c>
      <c r="C17" s="20" t="s">
        <v>52</v>
      </c>
      <c r="D17" s="34" t="s">
        <v>99</v>
      </c>
      <c r="E17" s="26">
        <v>13095</v>
      </c>
      <c r="F17" s="26"/>
      <c r="G17" s="35" t="s">
        <v>69</v>
      </c>
      <c r="H17" s="18" t="s">
        <v>100</v>
      </c>
      <c r="I17" s="18" t="s">
        <v>927</v>
      </c>
      <c r="J17" s="18" t="s">
        <v>514</v>
      </c>
      <c r="K17" s="40"/>
    </row>
    <row r="18" spans="1:11" s="18" customFormat="1" x14ac:dyDescent="0.25">
      <c r="A18" s="37" t="s">
        <v>81</v>
      </c>
      <c r="B18" s="23">
        <v>43355</v>
      </c>
      <c r="C18" s="20" t="s">
        <v>33</v>
      </c>
      <c r="D18" s="34" t="s">
        <v>101</v>
      </c>
      <c r="E18" s="26">
        <v>18602</v>
      </c>
      <c r="F18" s="40"/>
      <c r="G18" s="35" t="s">
        <v>69</v>
      </c>
      <c r="H18" s="18" t="s">
        <v>758</v>
      </c>
      <c r="I18" s="18" t="s">
        <v>928</v>
      </c>
      <c r="J18" s="18" t="s">
        <v>514</v>
      </c>
      <c r="K18" s="40">
        <v>9276</v>
      </c>
    </row>
    <row r="19" spans="1:11" s="18" customFormat="1" x14ac:dyDescent="0.25">
      <c r="A19" s="34" t="s">
        <v>67</v>
      </c>
      <c r="B19" s="23">
        <v>43356</v>
      </c>
      <c r="C19" s="20" t="s">
        <v>54</v>
      </c>
      <c r="D19" s="34" t="s">
        <v>102</v>
      </c>
      <c r="E19" s="26">
        <v>11088</v>
      </c>
      <c r="F19" s="26"/>
      <c r="G19" s="35" t="s">
        <v>69</v>
      </c>
      <c r="H19" s="27" t="s">
        <v>103</v>
      </c>
      <c r="I19" s="18" t="s">
        <v>929</v>
      </c>
      <c r="J19" s="18" t="s">
        <v>514</v>
      </c>
      <c r="K19" s="40"/>
    </row>
    <row r="20" spans="1:11" s="18" customFormat="1" x14ac:dyDescent="0.25">
      <c r="A20" s="37" t="s">
        <v>81</v>
      </c>
      <c r="B20" s="23">
        <v>43362</v>
      </c>
      <c r="C20" s="20" t="s">
        <v>34</v>
      </c>
      <c r="D20" s="34" t="s">
        <v>104</v>
      </c>
      <c r="E20" s="26">
        <v>18452</v>
      </c>
      <c r="F20" s="40"/>
      <c r="G20" s="35" t="s">
        <v>69</v>
      </c>
      <c r="H20" s="18" t="s">
        <v>765</v>
      </c>
      <c r="I20" s="18" t="s">
        <v>930</v>
      </c>
      <c r="J20" s="18" t="s">
        <v>514</v>
      </c>
      <c r="K20" s="40">
        <v>9326</v>
      </c>
    </row>
    <row r="21" spans="1:11" s="18" customFormat="1" x14ac:dyDescent="0.25">
      <c r="A21" s="37" t="s">
        <v>81</v>
      </c>
      <c r="B21" s="23">
        <v>43391</v>
      </c>
      <c r="C21" s="20" t="s">
        <v>35</v>
      </c>
      <c r="D21" s="34" t="s">
        <v>105</v>
      </c>
      <c r="E21" s="26">
        <v>27378</v>
      </c>
      <c r="F21" s="40"/>
      <c r="G21" s="35" t="s">
        <v>69</v>
      </c>
      <c r="H21" s="18" t="s">
        <v>780</v>
      </c>
      <c r="I21" s="18" t="s">
        <v>931</v>
      </c>
      <c r="J21" s="18" t="s">
        <v>514</v>
      </c>
      <c r="K21" s="40">
        <v>18252</v>
      </c>
    </row>
    <row r="22" spans="1:11" s="18" customFormat="1" x14ac:dyDescent="0.25">
      <c r="A22" s="34" t="s">
        <v>67</v>
      </c>
      <c r="B22" s="23">
        <v>43435</v>
      </c>
      <c r="C22" s="20" t="s">
        <v>57</v>
      </c>
      <c r="D22" s="34" t="s">
        <v>106</v>
      </c>
      <c r="E22" s="26">
        <v>50400</v>
      </c>
      <c r="F22" s="26"/>
      <c r="G22" s="35" t="s">
        <v>69</v>
      </c>
      <c r="H22" s="18" t="s">
        <v>107</v>
      </c>
      <c r="I22" s="18" t="s">
        <v>932</v>
      </c>
      <c r="J22" s="18" t="s">
        <v>514</v>
      </c>
      <c r="K22" s="40"/>
    </row>
    <row r="23" spans="1:11" s="18" customFormat="1" x14ac:dyDescent="0.25">
      <c r="A23" s="34" t="s">
        <v>67</v>
      </c>
      <c r="B23" s="23">
        <v>43406</v>
      </c>
      <c r="C23" s="20" t="s">
        <v>55</v>
      </c>
      <c r="D23" s="34" t="s">
        <v>108</v>
      </c>
      <c r="E23" s="26">
        <v>17352</v>
      </c>
      <c r="F23" s="26"/>
      <c r="G23" s="35" t="s">
        <v>69</v>
      </c>
      <c r="H23" s="18" t="s">
        <v>109</v>
      </c>
      <c r="I23" s="18" t="s">
        <v>933</v>
      </c>
      <c r="J23" s="18" t="s">
        <v>514</v>
      </c>
      <c r="K23" s="40"/>
    </row>
    <row r="24" spans="1:11" s="18" customFormat="1" x14ac:dyDescent="0.25">
      <c r="A24" s="37" t="s">
        <v>81</v>
      </c>
      <c r="B24" s="23">
        <v>43418</v>
      </c>
      <c r="C24" s="20" t="s">
        <v>36</v>
      </c>
      <c r="D24" s="34" t="s">
        <v>111</v>
      </c>
      <c r="E24" s="26">
        <v>9676</v>
      </c>
      <c r="F24" s="40"/>
      <c r="G24" s="35" t="s">
        <v>69</v>
      </c>
      <c r="H24" s="18" t="s">
        <v>112</v>
      </c>
      <c r="I24" s="18" t="s">
        <v>934</v>
      </c>
      <c r="J24" s="18" t="s">
        <v>514</v>
      </c>
      <c r="K24" s="40">
        <v>9326</v>
      </c>
    </row>
    <row r="25" spans="1:11" s="18" customFormat="1" x14ac:dyDescent="0.25">
      <c r="A25" s="37" t="s">
        <v>81</v>
      </c>
      <c r="B25" s="23">
        <v>43426</v>
      </c>
      <c r="C25" s="20" t="s">
        <v>38</v>
      </c>
      <c r="D25" s="34" t="s">
        <v>113</v>
      </c>
      <c r="E25" s="26">
        <v>9276</v>
      </c>
      <c r="F25" s="40"/>
      <c r="G25" s="35" t="s">
        <v>69</v>
      </c>
      <c r="H25" s="18" t="s">
        <v>114</v>
      </c>
      <c r="I25" s="18" t="s">
        <v>935</v>
      </c>
      <c r="J25" s="18" t="s">
        <v>514</v>
      </c>
      <c r="K25" s="40">
        <v>9126</v>
      </c>
    </row>
    <row r="26" spans="1:11" s="18" customFormat="1" x14ac:dyDescent="0.25">
      <c r="A26" s="37" t="s">
        <v>81</v>
      </c>
      <c r="B26" s="23">
        <v>43426</v>
      </c>
      <c r="C26" s="20" t="s">
        <v>37</v>
      </c>
      <c r="D26" s="34" t="s">
        <v>115</v>
      </c>
      <c r="E26" s="26">
        <v>9126</v>
      </c>
      <c r="F26" s="40"/>
      <c r="G26" s="35" t="s">
        <v>69</v>
      </c>
      <c r="H26" s="18" t="s">
        <v>116</v>
      </c>
      <c r="I26" s="18" t="s">
        <v>117</v>
      </c>
      <c r="J26" s="18" t="s">
        <v>514</v>
      </c>
      <c r="K26" s="40">
        <v>9276</v>
      </c>
    </row>
    <row r="27" spans="1:11" s="18" customFormat="1" x14ac:dyDescent="0.25">
      <c r="A27" s="37" t="s">
        <v>81</v>
      </c>
      <c r="B27" s="23">
        <v>43441</v>
      </c>
      <c r="C27" s="20" t="s">
        <v>41</v>
      </c>
      <c r="D27" s="34" t="s">
        <v>118</v>
      </c>
      <c r="E27" s="26">
        <v>27378</v>
      </c>
      <c r="F27" s="40"/>
      <c r="G27" s="35" t="s">
        <v>69</v>
      </c>
      <c r="H27" s="18" t="s">
        <v>119</v>
      </c>
      <c r="I27" s="18" t="s">
        <v>936</v>
      </c>
      <c r="J27" s="18" t="s">
        <v>514</v>
      </c>
      <c r="K27" s="40"/>
    </row>
    <row r="28" spans="1:11" s="18" customFormat="1" x14ac:dyDescent="0.25">
      <c r="A28" s="37" t="s">
        <v>81</v>
      </c>
      <c r="B28" s="23">
        <v>43435</v>
      </c>
      <c r="C28" s="20" t="s">
        <v>39</v>
      </c>
      <c r="D28" s="34" t="s">
        <v>120</v>
      </c>
      <c r="E28" s="26">
        <v>9126</v>
      </c>
      <c r="F28" s="40"/>
      <c r="G28" s="35" t="s">
        <v>69</v>
      </c>
      <c r="H28" s="18" t="s">
        <v>121</v>
      </c>
      <c r="I28" s="18" t="s">
        <v>937</v>
      </c>
      <c r="J28" s="18" t="s">
        <v>514</v>
      </c>
      <c r="K28" s="40"/>
    </row>
    <row r="29" spans="1:11" s="18" customFormat="1" x14ac:dyDescent="0.25">
      <c r="A29" s="34" t="s">
        <v>67</v>
      </c>
      <c r="B29" s="23">
        <v>43438</v>
      </c>
      <c r="C29" s="20" t="s">
        <v>58</v>
      </c>
      <c r="D29" s="34" t="s">
        <v>122</v>
      </c>
      <c r="E29" s="26">
        <v>32940</v>
      </c>
      <c r="F29" s="26"/>
      <c r="G29" s="35" t="s">
        <v>69</v>
      </c>
      <c r="H29" s="18" t="s">
        <v>123</v>
      </c>
      <c r="I29" s="18" t="s">
        <v>938</v>
      </c>
      <c r="J29" s="18" t="s">
        <v>514</v>
      </c>
      <c r="K29" s="40"/>
    </row>
    <row r="30" spans="1:11" s="18" customFormat="1" x14ac:dyDescent="0.25">
      <c r="A30" s="37" t="s">
        <v>81</v>
      </c>
      <c r="B30" s="23">
        <v>43439</v>
      </c>
      <c r="C30" s="20" t="s">
        <v>40</v>
      </c>
      <c r="D30" s="34" t="s">
        <v>124</v>
      </c>
      <c r="E30" s="26">
        <v>10298</v>
      </c>
      <c r="F30" s="40"/>
      <c r="G30" s="35" t="s">
        <v>69</v>
      </c>
      <c r="H30" s="18" t="s">
        <v>125</v>
      </c>
      <c r="I30" s="18" t="s">
        <v>126</v>
      </c>
      <c r="J30" s="18" t="s">
        <v>514</v>
      </c>
      <c r="K30" s="40"/>
    </row>
    <row r="31" spans="1:11" s="18" customFormat="1" x14ac:dyDescent="0.25">
      <c r="A31" s="34" t="s">
        <v>67</v>
      </c>
      <c r="B31" s="23">
        <v>42937</v>
      </c>
      <c r="C31" s="20" t="s">
        <v>45</v>
      </c>
      <c r="D31" s="34" t="s">
        <v>68</v>
      </c>
      <c r="E31" s="26">
        <v>52771.5</v>
      </c>
      <c r="F31" s="26"/>
      <c r="G31" s="35" t="s">
        <v>69</v>
      </c>
      <c r="H31" s="36">
        <v>3102</v>
      </c>
      <c r="K31" s="40"/>
    </row>
    <row r="32" spans="1:11" s="18" customFormat="1" x14ac:dyDescent="0.25">
      <c r="A32" s="34" t="s">
        <v>67</v>
      </c>
      <c r="B32" s="23">
        <v>42936</v>
      </c>
      <c r="C32" s="20" t="s">
        <v>44</v>
      </c>
      <c r="D32" s="34" t="s">
        <v>70</v>
      </c>
      <c r="E32" s="26">
        <v>33102.9</v>
      </c>
      <c r="F32" s="26"/>
      <c r="G32" s="35" t="s">
        <v>69</v>
      </c>
      <c r="H32" s="36">
        <v>3112</v>
      </c>
      <c r="K32" s="40"/>
    </row>
    <row r="33" spans="1:11" s="18" customFormat="1" x14ac:dyDescent="0.25">
      <c r="A33" s="34" t="s">
        <v>67</v>
      </c>
      <c r="B33" s="23">
        <v>43063</v>
      </c>
      <c r="C33" s="20" t="s">
        <v>48</v>
      </c>
      <c r="D33" s="34" t="s">
        <v>71</v>
      </c>
      <c r="E33" s="26">
        <v>54597.599999999999</v>
      </c>
      <c r="F33" s="26"/>
      <c r="G33" s="35" t="s">
        <v>69</v>
      </c>
      <c r="H33" s="36">
        <v>3521</v>
      </c>
      <c r="K33" s="40"/>
    </row>
    <row r="34" spans="1:11" s="18" customFormat="1" x14ac:dyDescent="0.25">
      <c r="A34" s="37" t="s">
        <v>72</v>
      </c>
      <c r="B34" s="38">
        <v>42997</v>
      </c>
      <c r="C34" s="19" t="s">
        <v>73</v>
      </c>
      <c r="D34" s="37" t="s">
        <v>74</v>
      </c>
      <c r="E34" s="39">
        <v>35544.949999999997</v>
      </c>
      <c r="F34" s="39"/>
      <c r="G34" s="27" t="s">
        <v>69</v>
      </c>
      <c r="H34" s="18" t="s">
        <v>75</v>
      </c>
      <c r="K34" s="40"/>
    </row>
    <row r="35" spans="1:11" s="18" customFormat="1" x14ac:dyDescent="0.25">
      <c r="A35" s="37" t="s">
        <v>72</v>
      </c>
      <c r="B35" s="38">
        <v>43329</v>
      </c>
      <c r="C35" s="19" t="s">
        <v>13</v>
      </c>
      <c r="D35" s="37" t="s">
        <v>76</v>
      </c>
      <c r="E35" s="39">
        <v>121875</v>
      </c>
      <c r="F35" s="39"/>
      <c r="G35" s="27" t="s">
        <v>69</v>
      </c>
      <c r="H35" s="18" t="s">
        <v>75</v>
      </c>
      <c r="K35" s="40"/>
    </row>
    <row r="36" spans="1:11" s="18" customFormat="1" x14ac:dyDescent="0.25">
      <c r="A36" s="37" t="s">
        <v>72</v>
      </c>
      <c r="B36" s="38">
        <v>43441</v>
      </c>
      <c r="C36" s="19" t="s">
        <v>20</v>
      </c>
      <c r="D36" s="37" t="s">
        <v>77</v>
      </c>
      <c r="E36" s="39">
        <v>43900</v>
      </c>
      <c r="F36" s="39"/>
      <c r="G36" s="27" t="s">
        <v>69</v>
      </c>
      <c r="H36" s="18" t="s">
        <v>75</v>
      </c>
      <c r="K36" s="40"/>
    </row>
    <row r="37" spans="1:11" s="18" customFormat="1" x14ac:dyDescent="0.25">
      <c r="A37" s="37" t="s">
        <v>72</v>
      </c>
      <c r="B37" s="38">
        <v>43442</v>
      </c>
      <c r="C37" s="19" t="s">
        <v>21</v>
      </c>
      <c r="D37" s="37" t="s">
        <v>78</v>
      </c>
      <c r="E37" s="39">
        <v>10975</v>
      </c>
      <c r="F37" s="39"/>
      <c r="G37" s="27" t="s">
        <v>69</v>
      </c>
      <c r="H37" s="18" t="s">
        <v>75</v>
      </c>
      <c r="K37" s="40"/>
    </row>
    <row r="38" spans="1:11" s="18" customFormat="1" x14ac:dyDescent="0.25">
      <c r="A38" s="34" t="s">
        <v>67</v>
      </c>
      <c r="B38" s="23">
        <v>43432</v>
      </c>
      <c r="C38" s="20" t="s">
        <v>56</v>
      </c>
      <c r="D38" s="34" t="s">
        <v>110</v>
      </c>
      <c r="E38" s="26">
        <v>39293.1</v>
      </c>
      <c r="F38" s="26"/>
      <c r="G38" s="35" t="s">
        <v>69</v>
      </c>
      <c r="K38" s="40" t="s">
        <v>939</v>
      </c>
    </row>
    <row r="39" spans="1:11" s="18" customFormat="1" x14ac:dyDescent="0.25">
      <c r="A39" s="34" t="s">
        <v>67</v>
      </c>
      <c r="B39" s="23">
        <v>42851</v>
      </c>
      <c r="C39" s="20" t="s">
        <v>42</v>
      </c>
      <c r="D39" s="34" t="s">
        <v>127</v>
      </c>
      <c r="E39" s="26">
        <v>3600</v>
      </c>
      <c r="F39" s="26"/>
      <c r="G39" s="35" t="s">
        <v>69</v>
      </c>
      <c r="H39" s="18" t="s">
        <v>128</v>
      </c>
      <c r="K39" s="40" t="s">
        <v>939</v>
      </c>
    </row>
    <row r="40" spans="1:11" s="18" customFormat="1" x14ac:dyDescent="0.25">
      <c r="A40" s="37" t="s">
        <v>81</v>
      </c>
      <c r="B40" s="23">
        <v>42919</v>
      </c>
      <c r="C40" s="20" t="s">
        <v>26</v>
      </c>
      <c r="D40" s="34" t="s">
        <v>129</v>
      </c>
      <c r="E40" s="26">
        <v>7920</v>
      </c>
      <c r="F40" s="40"/>
      <c r="G40" s="35" t="s">
        <v>69</v>
      </c>
      <c r="H40" s="18" t="s">
        <v>130</v>
      </c>
      <c r="K40" s="40" t="s">
        <v>939</v>
      </c>
    </row>
    <row r="41" spans="1:11" s="18" customFormat="1" x14ac:dyDescent="0.25">
      <c r="A41" s="37" t="s">
        <v>81</v>
      </c>
      <c r="B41" s="23">
        <v>43070</v>
      </c>
      <c r="C41" s="20" t="s">
        <v>28</v>
      </c>
      <c r="D41" s="34" t="s">
        <v>131</v>
      </c>
      <c r="E41" s="26">
        <v>10098</v>
      </c>
      <c r="F41" s="40"/>
      <c r="G41" s="35" t="s">
        <v>69</v>
      </c>
      <c r="H41" s="18" t="s">
        <v>132</v>
      </c>
      <c r="K41" s="40" t="s">
        <v>939</v>
      </c>
    </row>
    <row r="42" spans="1:11" s="18" customFormat="1" x14ac:dyDescent="0.25">
      <c r="A42" s="34" t="s">
        <v>67</v>
      </c>
      <c r="B42" s="23">
        <v>43346</v>
      </c>
      <c r="C42" s="20" t="s">
        <v>53</v>
      </c>
      <c r="D42" s="34" t="s">
        <v>133</v>
      </c>
      <c r="E42" s="26">
        <v>39528</v>
      </c>
      <c r="F42" s="26"/>
      <c r="G42" s="35" t="s">
        <v>69</v>
      </c>
      <c r="H42" s="18" t="s">
        <v>134</v>
      </c>
      <c r="K42" s="40" t="s">
        <v>940</v>
      </c>
    </row>
    <row r="43" spans="1:11" s="18" customFormat="1" ht="47.25" customHeight="1" x14ac:dyDescent="0.25">
      <c r="A43" s="37" t="s">
        <v>72</v>
      </c>
      <c r="B43" s="38">
        <v>43063</v>
      </c>
      <c r="C43" s="19" t="s">
        <v>135</v>
      </c>
      <c r="D43" s="37" t="s">
        <v>136</v>
      </c>
      <c r="E43" s="39">
        <v>-15079.1</v>
      </c>
      <c r="F43" s="39"/>
      <c r="G43" s="35" t="s">
        <v>137</v>
      </c>
      <c r="K43" s="40"/>
    </row>
    <row r="44" spans="1:11" s="18" customFormat="1" ht="45" customHeight="1" x14ac:dyDescent="0.25">
      <c r="A44" s="34" t="s">
        <v>67</v>
      </c>
      <c r="B44" s="23">
        <v>42970</v>
      </c>
      <c r="C44" s="20" t="s">
        <v>138</v>
      </c>
      <c r="D44" s="34" t="s">
        <v>139</v>
      </c>
      <c r="E44" s="26">
        <v>-14940</v>
      </c>
      <c r="F44" s="31"/>
      <c r="G44" s="25" t="s">
        <v>140</v>
      </c>
      <c r="H44" s="27"/>
      <c r="K44" s="40"/>
    </row>
    <row r="45" spans="1:11" s="18" customFormat="1" x14ac:dyDescent="0.25">
      <c r="A45" s="37" t="s">
        <v>72</v>
      </c>
      <c r="B45" s="38">
        <v>43167</v>
      </c>
      <c r="C45" s="19" t="s">
        <v>141</v>
      </c>
      <c r="D45" s="37" t="s">
        <v>142</v>
      </c>
      <c r="E45" s="39">
        <v>20457.025000000001</v>
      </c>
      <c r="G45" s="27" t="s">
        <v>69</v>
      </c>
      <c r="K45" s="40"/>
    </row>
    <row r="46" spans="1:11" s="18" customFormat="1" x14ac:dyDescent="0.25">
      <c r="A46" s="37" t="s">
        <v>72</v>
      </c>
      <c r="B46" s="38">
        <v>43378</v>
      </c>
      <c r="C46" s="19" t="s">
        <v>14</v>
      </c>
      <c r="D46" s="37" t="s">
        <v>143</v>
      </c>
      <c r="E46" s="40"/>
      <c r="F46" s="39">
        <v>1885.06</v>
      </c>
      <c r="G46" s="27" t="s">
        <v>174</v>
      </c>
      <c r="K46" s="40"/>
    </row>
    <row r="47" spans="1:11" s="18" customFormat="1" x14ac:dyDescent="0.25">
      <c r="A47" s="37" t="s">
        <v>72</v>
      </c>
      <c r="B47" s="38">
        <v>43392</v>
      </c>
      <c r="C47" s="19" t="s">
        <v>15</v>
      </c>
      <c r="D47" s="37" t="s">
        <v>144</v>
      </c>
      <c r="E47" s="40"/>
      <c r="F47" s="39">
        <v>942.53</v>
      </c>
      <c r="G47" s="27" t="s">
        <v>174</v>
      </c>
      <c r="K47" s="40"/>
    </row>
    <row r="48" spans="1:11" s="18" customFormat="1" x14ac:dyDescent="0.25">
      <c r="A48" s="37" t="s">
        <v>72</v>
      </c>
      <c r="B48" s="38">
        <v>43406</v>
      </c>
      <c r="C48" s="19" t="s">
        <v>16</v>
      </c>
      <c r="D48" s="37" t="s">
        <v>145</v>
      </c>
      <c r="E48" s="40"/>
      <c r="F48" s="39">
        <v>455.27</v>
      </c>
      <c r="G48" s="27" t="s">
        <v>174</v>
      </c>
      <c r="K48" s="40"/>
    </row>
    <row r="49" spans="1:11" s="18" customFormat="1" x14ac:dyDescent="0.25">
      <c r="A49" s="37" t="s">
        <v>72</v>
      </c>
      <c r="B49" s="38">
        <v>43406</v>
      </c>
      <c r="C49" s="19" t="s">
        <v>17</v>
      </c>
      <c r="D49" s="37" t="s">
        <v>146</v>
      </c>
      <c r="E49" s="40"/>
      <c r="F49" s="39">
        <v>455.27</v>
      </c>
      <c r="G49" s="27" t="s">
        <v>174</v>
      </c>
      <c r="K49" s="40"/>
    </row>
    <row r="50" spans="1:11" s="18" customFormat="1" x14ac:dyDescent="0.25">
      <c r="A50" s="37" t="s">
        <v>72</v>
      </c>
      <c r="B50" s="38">
        <v>43406</v>
      </c>
      <c r="C50" s="19" t="s">
        <v>18</v>
      </c>
      <c r="D50" s="37" t="s">
        <v>147</v>
      </c>
      <c r="E50" s="40"/>
      <c r="F50" s="39">
        <v>455.27</v>
      </c>
      <c r="G50" s="27" t="s">
        <v>174</v>
      </c>
      <c r="K50" s="40"/>
    </row>
    <row r="51" spans="1:11" s="18" customFormat="1" x14ac:dyDescent="0.25">
      <c r="A51" s="37" t="s">
        <v>72</v>
      </c>
      <c r="B51" s="38">
        <v>43406</v>
      </c>
      <c r="C51" s="19" t="s">
        <v>19</v>
      </c>
      <c r="D51" s="37" t="s">
        <v>148</v>
      </c>
      <c r="E51" s="40"/>
      <c r="F51" s="39">
        <v>1053.5999999999999</v>
      </c>
      <c r="G51" s="27" t="s">
        <v>174</v>
      </c>
      <c r="K51" s="40"/>
    </row>
    <row r="52" spans="1:11" s="18" customFormat="1" ht="29.25" customHeight="1" x14ac:dyDescent="0.25">
      <c r="A52" s="24" t="s">
        <v>67</v>
      </c>
      <c r="B52" s="23">
        <v>43442</v>
      </c>
      <c r="C52" s="24" t="s">
        <v>149</v>
      </c>
      <c r="D52" s="25" t="s">
        <v>150</v>
      </c>
      <c r="E52" s="26">
        <v>583800</v>
      </c>
      <c r="F52" s="26">
        <v>0</v>
      </c>
      <c r="G52" s="35" t="s">
        <v>69</v>
      </c>
      <c r="H52" s="24"/>
      <c r="I52" s="27"/>
      <c r="K52" s="40"/>
    </row>
    <row r="53" spans="1:11" s="18" customFormat="1" x14ac:dyDescent="0.25">
      <c r="A53" s="37" t="s">
        <v>72</v>
      </c>
      <c r="B53" s="38">
        <v>43084</v>
      </c>
      <c r="C53" s="19" t="s">
        <v>151</v>
      </c>
      <c r="D53" s="37" t="s">
        <v>152</v>
      </c>
      <c r="E53" s="39">
        <v>-7914</v>
      </c>
      <c r="F53" s="39"/>
      <c r="G53" s="35" t="s">
        <v>69</v>
      </c>
      <c r="K53" s="40"/>
    </row>
    <row r="54" spans="1:11" s="18" customFormat="1" x14ac:dyDescent="0.25">
      <c r="A54" s="37" t="s">
        <v>81</v>
      </c>
      <c r="B54" s="23">
        <v>42930</v>
      </c>
      <c r="C54" s="20" t="s">
        <v>153</v>
      </c>
      <c r="D54" s="34" t="s">
        <v>154</v>
      </c>
      <c r="E54" s="26">
        <v>2376</v>
      </c>
      <c r="F54" s="40"/>
      <c r="G54" s="35" t="s">
        <v>155</v>
      </c>
      <c r="K54" s="40"/>
    </row>
    <row r="55" spans="1:11" s="18" customFormat="1" x14ac:dyDescent="0.25">
      <c r="A55" s="37" t="s">
        <v>81</v>
      </c>
      <c r="B55" s="23">
        <v>43071</v>
      </c>
      <c r="C55" s="20" t="s">
        <v>156</v>
      </c>
      <c r="D55" s="34" t="s">
        <v>157</v>
      </c>
      <c r="E55" s="26">
        <v>7324.2</v>
      </c>
      <c r="F55" s="40"/>
      <c r="G55" s="35" t="s">
        <v>155</v>
      </c>
      <c r="H55" s="27"/>
      <c r="K55" s="40"/>
    </row>
    <row r="56" spans="1:11" s="18" customFormat="1" x14ac:dyDescent="0.25">
      <c r="A56" s="37" t="s">
        <v>81</v>
      </c>
      <c r="B56" s="23">
        <v>43160</v>
      </c>
      <c r="C56" s="20" t="s">
        <v>158</v>
      </c>
      <c r="D56" s="34" t="s">
        <v>159</v>
      </c>
      <c r="E56" s="26">
        <v>671</v>
      </c>
      <c r="F56" s="40"/>
      <c r="G56" s="35" t="s">
        <v>155</v>
      </c>
      <c r="K56" s="40"/>
    </row>
    <row r="57" spans="1:11" s="18" customFormat="1" x14ac:dyDescent="0.25">
      <c r="A57" s="37" t="s">
        <v>81</v>
      </c>
      <c r="B57" s="23">
        <v>43261</v>
      </c>
      <c r="C57" s="20" t="s">
        <v>160</v>
      </c>
      <c r="D57" s="34" t="s">
        <v>161</v>
      </c>
      <c r="E57" s="26">
        <v>400</v>
      </c>
      <c r="F57" s="40"/>
      <c r="G57" s="35" t="s">
        <v>155</v>
      </c>
      <c r="K57" s="40"/>
    </row>
    <row r="58" spans="1:11" s="18" customFormat="1" x14ac:dyDescent="0.25">
      <c r="A58" s="37" t="s">
        <v>81</v>
      </c>
      <c r="B58" s="23">
        <v>43307</v>
      </c>
      <c r="C58" s="20" t="s">
        <v>162</v>
      </c>
      <c r="D58" s="34" t="s">
        <v>163</v>
      </c>
      <c r="E58" s="26">
        <v>2040</v>
      </c>
      <c r="F58" s="40"/>
      <c r="G58" s="35" t="s">
        <v>155</v>
      </c>
      <c r="K58" s="40"/>
    </row>
    <row r="59" spans="1:11" s="18" customFormat="1" ht="18.75" customHeight="1" x14ac:dyDescent="0.25">
      <c r="A59" s="37" t="s">
        <v>72</v>
      </c>
      <c r="B59" s="38">
        <v>43040</v>
      </c>
      <c r="C59" s="19" t="s">
        <v>164</v>
      </c>
      <c r="D59" s="37" t="s">
        <v>165</v>
      </c>
      <c r="E59" s="39">
        <v>8140</v>
      </c>
      <c r="G59" s="35" t="s">
        <v>166</v>
      </c>
      <c r="K59" s="40"/>
    </row>
    <row r="60" spans="1:11" s="18" customFormat="1" ht="18.75" customHeight="1" x14ac:dyDescent="0.25">
      <c r="A60" s="37" t="s">
        <v>72</v>
      </c>
      <c r="B60" s="38">
        <v>43146</v>
      </c>
      <c r="C60" s="19" t="s">
        <v>167</v>
      </c>
      <c r="D60" s="37" t="s">
        <v>168</v>
      </c>
      <c r="E60" s="39">
        <v>4875</v>
      </c>
      <c r="G60" s="35" t="s">
        <v>169</v>
      </c>
      <c r="K60" s="40"/>
    </row>
    <row r="61" spans="1:11" s="18" customFormat="1" ht="18.75" customHeight="1" x14ac:dyDescent="0.25">
      <c r="A61" s="37" t="s">
        <v>72</v>
      </c>
      <c r="B61" s="38">
        <v>43146</v>
      </c>
      <c r="C61" s="19" t="s">
        <v>170</v>
      </c>
      <c r="D61" s="37" t="s">
        <v>171</v>
      </c>
      <c r="E61" s="39">
        <v>4875</v>
      </c>
      <c r="G61" s="35" t="s">
        <v>169</v>
      </c>
      <c r="K61" s="40"/>
    </row>
    <row r="62" spans="1:11" s="18" customFormat="1" x14ac:dyDescent="0.25">
      <c r="A62" s="37" t="s">
        <v>72</v>
      </c>
      <c r="B62" s="23">
        <v>42920</v>
      </c>
      <c r="C62" s="20" t="s">
        <v>172</v>
      </c>
      <c r="D62" s="34" t="s">
        <v>173</v>
      </c>
      <c r="E62" s="41"/>
      <c r="F62" s="42">
        <v>335.19</v>
      </c>
      <c r="G62" s="27" t="s">
        <v>174</v>
      </c>
      <c r="K62" s="40"/>
    </row>
    <row r="63" spans="1:11" s="18" customFormat="1" x14ac:dyDescent="0.25">
      <c r="A63" s="37" t="s">
        <v>72</v>
      </c>
      <c r="B63" s="23">
        <v>42921</v>
      </c>
      <c r="C63" s="20" t="s">
        <v>175</v>
      </c>
      <c r="D63" s="34" t="s">
        <v>176</v>
      </c>
      <c r="E63" s="41"/>
      <c r="F63" s="42">
        <v>358.56</v>
      </c>
      <c r="G63" s="27" t="s">
        <v>174</v>
      </c>
      <c r="K63" s="40"/>
    </row>
    <row r="64" spans="1:11" s="18" customFormat="1" x14ac:dyDescent="0.25">
      <c r="A64" s="37" t="s">
        <v>72</v>
      </c>
      <c r="B64" s="23">
        <v>42935</v>
      </c>
      <c r="C64" s="20" t="s">
        <v>177</v>
      </c>
      <c r="D64" s="34" t="s">
        <v>178</v>
      </c>
      <c r="E64" s="41"/>
      <c r="F64" s="42">
        <v>380.16</v>
      </c>
      <c r="G64" s="27" t="s">
        <v>174</v>
      </c>
      <c r="K64" s="40"/>
    </row>
    <row r="65" spans="1:11" s="18" customFormat="1" x14ac:dyDescent="0.25">
      <c r="A65" s="37" t="s">
        <v>72</v>
      </c>
      <c r="B65" s="23">
        <v>42935</v>
      </c>
      <c r="C65" s="20" t="s">
        <v>179</v>
      </c>
      <c r="D65" s="34" t="s">
        <v>180</v>
      </c>
      <c r="E65" s="41"/>
      <c r="F65" s="42">
        <v>380.16</v>
      </c>
      <c r="G65" s="27" t="s">
        <v>174</v>
      </c>
      <c r="K65" s="40"/>
    </row>
    <row r="66" spans="1:11" s="18" customFormat="1" x14ac:dyDescent="0.25">
      <c r="A66" s="37" t="s">
        <v>72</v>
      </c>
      <c r="B66" s="23">
        <v>42936</v>
      </c>
      <c r="C66" s="20" t="s">
        <v>181</v>
      </c>
      <c r="D66" s="34" t="s">
        <v>182</v>
      </c>
      <c r="E66" s="41"/>
      <c r="F66" s="42">
        <v>760.32</v>
      </c>
      <c r="G66" s="27" t="s">
        <v>174</v>
      </c>
      <c r="K66" s="40"/>
    </row>
    <row r="67" spans="1:11" s="18" customFormat="1" x14ac:dyDescent="0.25">
      <c r="A67" s="37" t="s">
        <v>72</v>
      </c>
      <c r="B67" s="23">
        <v>42948</v>
      </c>
      <c r="C67" s="20" t="s">
        <v>183</v>
      </c>
      <c r="D67" s="34" t="s">
        <v>184</v>
      </c>
      <c r="E67" s="41"/>
      <c r="F67" s="42">
        <v>750.7</v>
      </c>
      <c r="G67" s="27" t="s">
        <v>174</v>
      </c>
      <c r="K67" s="40"/>
    </row>
    <row r="68" spans="1:11" s="18" customFormat="1" x14ac:dyDescent="0.25">
      <c r="A68" s="37" t="s">
        <v>72</v>
      </c>
      <c r="B68" s="23">
        <v>42948</v>
      </c>
      <c r="C68" s="20" t="s">
        <v>185</v>
      </c>
      <c r="D68" s="34" t="s">
        <v>186</v>
      </c>
      <c r="E68" s="41"/>
      <c r="F68" s="42">
        <v>750.7</v>
      </c>
      <c r="G68" s="27" t="s">
        <v>174</v>
      </c>
      <c r="K68" s="40"/>
    </row>
    <row r="69" spans="1:11" s="18" customFormat="1" x14ac:dyDescent="0.25">
      <c r="A69" s="37" t="s">
        <v>72</v>
      </c>
      <c r="B69" s="23">
        <v>42948</v>
      </c>
      <c r="C69" s="20" t="s">
        <v>187</v>
      </c>
      <c r="D69" s="34" t="s">
        <v>188</v>
      </c>
      <c r="E69" s="41"/>
      <c r="F69" s="42">
        <v>750.7</v>
      </c>
      <c r="G69" s="27" t="s">
        <v>174</v>
      </c>
      <c r="K69" s="40"/>
    </row>
    <row r="70" spans="1:11" s="18" customFormat="1" x14ac:dyDescent="0.25">
      <c r="A70" s="37" t="s">
        <v>72</v>
      </c>
      <c r="B70" s="23">
        <v>42952</v>
      </c>
      <c r="C70" s="20" t="s">
        <v>189</v>
      </c>
      <c r="D70" s="34" t="s">
        <v>190</v>
      </c>
      <c r="E70" s="41"/>
      <c r="F70" s="42">
        <v>831.57</v>
      </c>
      <c r="G70" s="27" t="s">
        <v>174</v>
      </c>
      <c r="K70" s="40"/>
    </row>
    <row r="71" spans="1:11" s="18" customFormat="1" x14ac:dyDescent="0.25">
      <c r="A71" s="37" t="s">
        <v>72</v>
      </c>
      <c r="B71" s="23">
        <v>42961</v>
      </c>
      <c r="C71" s="20" t="s">
        <v>191</v>
      </c>
      <c r="D71" s="34" t="s">
        <v>192</v>
      </c>
      <c r="E71" s="41"/>
      <c r="F71" s="42">
        <v>9271.75</v>
      </c>
      <c r="G71" s="27" t="s">
        <v>174</v>
      </c>
      <c r="K71" s="40"/>
    </row>
    <row r="72" spans="1:11" s="18" customFormat="1" x14ac:dyDescent="0.25">
      <c r="A72" s="37" t="s">
        <v>72</v>
      </c>
      <c r="B72" s="23">
        <v>42961</v>
      </c>
      <c r="C72" s="20" t="s">
        <v>193</v>
      </c>
      <c r="D72" s="34" t="s">
        <v>194</v>
      </c>
      <c r="E72" s="41"/>
      <c r="F72" s="42">
        <v>9271.75</v>
      </c>
      <c r="G72" s="27" t="s">
        <v>174</v>
      </c>
      <c r="K72" s="40"/>
    </row>
    <row r="73" spans="1:11" s="18" customFormat="1" x14ac:dyDescent="0.25">
      <c r="A73" s="37" t="s">
        <v>72</v>
      </c>
      <c r="B73" s="23">
        <v>42976</v>
      </c>
      <c r="C73" s="20" t="s">
        <v>195</v>
      </c>
      <c r="D73" s="34" t="s">
        <v>196</v>
      </c>
      <c r="E73" s="41"/>
      <c r="F73" s="42">
        <v>422.4</v>
      </c>
      <c r="G73" s="27" t="s">
        <v>174</v>
      </c>
      <c r="K73" s="40"/>
    </row>
    <row r="74" spans="1:11" s="18" customFormat="1" x14ac:dyDescent="0.25">
      <c r="A74" s="37" t="s">
        <v>72</v>
      </c>
      <c r="B74" s="23">
        <v>42980</v>
      </c>
      <c r="C74" s="20" t="s">
        <v>197</v>
      </c>
      <c r="D74" s="34" t="s">
        <v>198</v>
      </c>
      <c r="E74" s="41"/>
      <c r="F74" s="42">
        <v>2112.17</v>
      </c>
      <c r="G74" s="27" t="s">
        <v>174</v>
      </c>
      <c r="K74" s="40"/>
    </row>
    <row r="75" spans="1:11" s="18" customFormat="1" x14ac:dyDescent="0.25">
      <c r="A75" s="37" t="s">
        <v>72</v>
      </c>
      <c r="B75" s="23">
        <v>42981</v>
      </c>
      <c r="C75" s="20" t="s">
        <v>199</v>
      </c>
      <c r="D75" s="34" t="s">
        <v>200</v>
      </c>
      <c r="E75" s="41"/>
      <c r="F75" s="42">
        <v>1140.48</v>
      </c>
      <c r="G75" s="27" t="s">
        <v>174</v>
      </c>
      <c r="K75" s="40"/>
    </row>
    <row r="76" spans="1:11" s="18" customFormat="1" x14ac:dyDescent="0.25">
      <c r="A76" s="37" t="s">
        <v>72</v>
      </c>
      <c r="B76" s="23">
        <v>42986</v>
      </c>
      <c r="C76" s="20" t="s">
        <v>201</v>
      </c>
      <c r="D76" s="34" t="s">
        <v>202</v>
      </c>
      <c r="E76" s="41"/>
      <c r="F76" s="42">
        <v>1900.8</v>
      </c>
      <c r="G76" s="27" t="s">
        <v>174</v>
      </c>
      <c r="K76" s="40"/>
    </row>
    <row r="77" spans="1:11" s="18" customFormat="1" x14ac:dyDescent="0.25">
      <c r="A77" s="37" t="s">
        <v>72</v>
      </c>
      <c r="B77" s="23">
        <v>42989</v>
      </c>
      <c r="C77" s="20" t="s">
        <v>203</v>
      </c>
      <c r="D77" s="34" t="s">
        <v>204</v>
      </c>
      <c r="E77" s="41"/>
      <c r="F77" s="42">
        <v>3041.64</v>
      </c>
      <c r="G77" s="27" t="s">
        <v>174</v>
      </c>
      <c r="K77" s="40"/>
    </row>
    <row r="78" spans="1:11" s="18" customFormat="1" x14ac:dyDescent="0.25">
      <c r="A78" s="37" t="s">
        <v>72</v>
      </c>
      <c r="B78" s="23">
        <v>43162</v>
      </c>
      <c r="C78" s="20" t="s">
        <v>205</v>
      </c>
      <c r="D78" s="34" t="s">
        <v>206</v>
      </c>
      <c r="E78" s="41"/>
      <c r="F78" s="42">
        <v>409.5</v>
      </c>
      <c r="G78" s="27" t="s">
        <v>174</v>
      </c>
      <c r="K78" s="40"/>
    </row>
    <row r="79" spans="1:11" s="18" customFormat="1" x14ac:dyDescent="0.25">
      <c r="A79" s="37" t="s">
        <v>72</v>
      </c>
      <c r="B79" s="23">
        <v>43162</v>
      </c>
      <c r="C79" s="20" t="s">
        <v>207</v>
      </c>
      <c r="D79" s="34" t="s">
        <v>208</v>
      </c>
      <c r="E79" s="41"/>
      <c r="F79" s="42">
        <v>409.5</v>
      </c>
      <c r="G79" s="27" t="s">
        <v>174</v>
      </c>
      <c r="K79" s="40"/>
    </row>
    <row r="80" spans="1:11" s="18" customFormat="1" x14ac:dyDescent="0.25">
      <c r="A80" s="37" t="s">
        <v>72</v>
      </c>
      <c r="B80" s="23">
        <v>43162</v>
      </c>
      <c r="C80" s="20" t="s">
        <v>209</v>
      </c>
      <c r="D80" s="34" t="s">
        <v>210</v>
      </c>
      <c r="E80" s="41"/>
      <c r="F80" s="42">
        <v>409.5</v>
      </c>
      <c r="G80" s="27" t="s">
        <v>174</v>
      </c>
      <c r="K80" s="40"/>
    </row>
    <row r="81" spans="1:11" s="18" customFormat="1" x14ac:dyDescent="0.25">
      <c r="A81" s="37" t="s">
        <v>72</v>
      </c>
      <c r="B81" s="23">
        <v>43162</v>
      </c>
      <c r="C81" s="20" t="s">
        <v>211</v>
      </c>
      <c r="D81" s="34" t="s">
        <v>212</v>
      </c>
      <c r="E81" s="41"/>
      <c r="F81" s="42">
        <v>409.5</v>
      </c>
      <c r="G81" s="27" t="s">
        <v>174</v>
      </c>
      <c r="K81" s="40"/>
    </row>
    <row r="82" spans="1:11" s="18" customFormat="1" x14ac:dyDescent="0.25">
      <c r="A82" s="37" t="s">
        <v>72</v>
      </c>
      <c r="B82" s="38">
        <v>42993</v>
      </c>
      <c r="C82" s="19" t="s">
        <v>213</v>
      </c>
      <c r="D82" s="37" t="s">
        <v>214</v>
      </c>
      <c r="E82" s="39"/>
      <c r="F82" s="39">
        <v>422.4</v>
      </c>
      <c r="G82" s="27" t="s">
        <v>174</v>
      </c>
      <c r="K82" s="40"/>
    </row>
    <row r="83" spans="1:11" s="18" customFormat="1" x14ac:dyDescent="0.25">
      <c r="A83" s="37" t="s">
        <v>72</v>
      </c>
      <c r="B83" s="38">
        <v>42998</v>
      </c>
      <c r="C83" s="19" t="s">
        <v>215</v>
      </c>
      <c r="D83" s="37" t="s">
        <v>216</v>
      </c>
      <c r="E83" s="39"/>
      <c r="F83" s="39">
        <v>2534.4</v>
      </c>
      <c r="G83" s="27" t="s">
        <v>174</v>
      </c>
      <c r="K83" s="40"/>
    </row>
    <row r="84" spans="1:11" s="18" customFormat="1" x14ac:dyDescent="0.25">
      <c r="A84" s="37" t="s">
        <v>72</v>
      </c>
      <c r="B84" s="38">
        <v>43000</v>
      </c>
      <c r="C84" s="19" t="s">
        <v>217</v>
      </c>
      <c r="D84" s="37" t="s">
        <v>218</v>
      </c>
      <c r="E84" s="39"/>
      <c r="F84" s="39">
        <v>844.8</v>
      </c>
      <c r="G84" s="27" t="s">
        <v>174</v>
      </c>
      <c r="K84" s="40"/>
    </row>
    <row r="85" spans="1:11" s="18" customFormat="1" x14ac:dyDescent="0.25">
      <c r="A85" s="37" t="s">
        <v>72</v>
      </c>
      <c r="B85" s="38">
        <v>43002</v>
      </c>
      <c r="C85" s="19" t="s">
        <v>219</v>
      </c>
      <c r="D85" s="37" t="s">
        <v>220</v>
      </c>
      <c r="E85" s="39"/>
      <c r="F85" s="39">
        <v>422.4</v>
      </c>
      <c r="G85" s="27" t="s">
        <v>174</v>
      </c>
      <c r="K85" s="40"/>
    </row>
    <row r="86" spans="1:11" s="18" customFormat="1" x14ac:dyDescent="0.25">
      <c r="A86" s="37" t="s">
        <v>72</v>
      </c>
      <c r="B86" s="38">
        <v>43002</v>
      </c>
      <c r="C86" s="19" t="s">
        <v>221</v>
      </c>
      <c r="D86" s="37" t="s">
        <v>222</v>
      </c>
      <c r="E86" s="39"/>
      <c r="F86" s="39">
        <v>422.4</v>
      </c>
      <c r="G86" s="27" t="s">
        <v>174</v>
      </c>
      <c r="K86" s="40"/>
    </row>
    <row r="87" spans="1:11" s="18" customFormat="1" x14ac:dyDescent="0.25">
      <c r="A87" s="37" t="s">
        <v>72</v>
      </c>
      <c r="B87" s="38">
        <v>43006</v>
      </c>
      <c r="C87" s="19" t="s">
        <v>223</v>
      </c>
      <c r="D87" s="37" t="s">
        <v>224</v>
      </c>
      <c r="E87" s="39"/>
      <c r="F87" s="39">
        <v>422.4</v>
      </c>
      <c r="G87" s="27" t="s">
        <v>174</v>
      </c>
      <c r="K87" s="40"/>
    </row>
    <row r="88" spans="1:11" s="18" customFormat="1" x14ac:dyDescent="0.25">
      <c r="A88" s="37" t="s">
        <v>72</v>
      </c>
      <c r="B88" s="38">
        <v>43006</v>
      </c>
      <c r="C88" s="19" t="s">
        <v>225</v>
      </c>
      <c r="D88" s="37" t="s">
        <v>226</v>
      </c>
      <c r="E88" s="39"/>
      <c r="F88" s="39">
        <v>422.4</v>
      </c>
      <c r="G88" s="27" t="s">
        <v>174</v>
      </c>
      <c r="K88" s="40"/>
    </row>
    <row r="89" spans="1:11" s="18" customFormat="1" x14ac:dyDescent="0.25">
      <c r="A89" s="37" t="s">
        <v>72</v>
      </c>
      <c r="B89" s="38">
        <v>43007</v>
      </c>
      <c r="C89" s="19" t="s">
        <v>227</v>
      </c>
      <c r="D89" s="37" t="s">
        <v>228</v>
      </c>
      <c r="E89" s="39"/>
      <c r="F89" s="39">
        <v>2956.8</v>
      </c>
      <c r="G89" s="27" t="s">
        <v>174</v>
      </c>
      <c r="K89" s="40"/>
    </row>
    <row r="90" spans="1:11" s="18" customFormat="1" x14ac:dyDescent="0.25">
      <c r="A90" s="37" t="s">
        <v>72</v>
      </c>
      <c r="B90" s="38">
        <v>43008</v>
      </c>
      <c r="C90" s="19" t="s">
        <v>229</v>
      </c>
      <c r="D90" s="37" t="s">
        <v>230</v>
      </c>
      <c r="E90" s="39"/>
      <c r="F90" s="39">
        <v>422.4</v>
      </c>
      <c r="G90" s="27" t="s">
        <v>174</v>
      </c>
      <c r="K90" s="40"/>
    </row>
    <row r="91" spans="1:11" s="18" customFormat="1" x14ac:dyDescent="0.25">
      <c r="A91" s="37" t="s">
        <v>72</v>
      </c>
      <c r="B91" s="38">
        <v>43008</v>
      </c>
      <c r="C91" s="19" t="s">
        <v>231</v>
      </c>
      <c r="D91" s="37" t="s">
        <v>232</v>
      </c>
      <c r="E91" s="39"/>
      <c r="F91" s="39">
        <v>422.4</v>
      </c>
      <c r="G91" s="27" t="s">
        <v>174</v>
      </c>
      <c r="K91" s="40"/>
    </row>
    <row r="92" spans="1:11" s="18" customFormat="1" x14ac:dyDescent="0.25">
      <c r="A92" s="37" t="s">
        <v>72</v>
      </c>
      <c r="B92" s="38">
        <v>43014</v>
      </c>
      <c r="C92" s="19" t="s">
        <v>233</v>
      </c>
      <c r="D92" s="37" t="s">
        <v>234</v>
      </c>
      <c r="E92" s="39"/>
      <c r="F92" s="39">
        <v>422.4</v>
      </c>
      <c r="G92" s="27" t="s">
        <v>174</v>
      </c>
      <c r="K92" s="40"/>
    </row>
    <row r="93" spans="1:11" s="18" customFormat="1" x14ac:dyDescent="0.25">
      <c r="A93" s="37" t="s">
        <v>72</v>
      </c>
      <c r="B93" s="38">
        <v>43014</v>
      </c>
      <c r="C93" s="19" t="s">
        <v>235</v>
      </c>
      <c r="D93" s="37" t="s">
        <v>236</v>
      </c>
      <c r="E93" s="39"/>
      <c r="F93" s="39">
        <v>422.4</v>
      </c>
      <c r="G93" s="27" t="s">
        <v>174</v>
      </c>
      <c r="K93" s="40"/>
    </row>
    <row r="94" spans="1:11" s="18" customFormat="1" x14ac:dyDescent="0.25">
      <c r="A94" s="37" t="s">
        <v>72</v>
      </c>
      <c r="B94" s="38">
        <v>43021</v>
      </c>
      <c r="C94" s="19" t="s">
        <v>237</v>
      </c>
      <c r="D94" s="37" t="s">
        <v>238</v>
      </c>
      <c r="E94" s="39"/>
      <c r="F94" s="39">
        <v>1852.42</v>
      </c>
      <c r="G94" s="27" t="s">
        <v>174</v>
      </c>
      <c r="K94" s="40"/>
    </row>
    <row r="95" spans="1:11" s="18" customFormat="1" x14ac:dyDescent="0.25">
      <c r="A95" s="37" t="s">
        <v>72</v>
      </c>
      <c r="B95" s="38">
        <v>43025</v>
      </c>
      <c r="C95" s="19" t="s">
        <v>239</v>
      </c>
      <c r="D95" s="37" t="s">
        <v>240</v>
      </c>
      <c r="E95" s="39"/>
      <c r="F95" s="39">
        <v>422.4</v>
      </c>
      <c r="G95" s="27" t="s">
        <v>174</v>
      </c>
      <c r="K95" s="40"/>
    </row>
    <row r="96" spans="1:11" s="18" customFormat="1" x14ac:dyDescent="0.25">
      <c r="A96" s="37" t="s">
        <v>72</v>
      </c>
      <c r="B96" s="38">
        <v>43028</v>
      </c>
      <c r="C96" s="19" t="s">
        <v>241</v>
      </c>
      <c r="D96" s="37" t="s">
        <v>242</v>
      </c>
      <c r="E96" s="39"/>
      <c r="F96" s="39">
        <v>501.6</v>
      </c>
      <c r="G96" s="27" t="s">
        <v>174</v>
      </c>
      <c r="K96" s="40"/>
    </row>
    <row r="97" spans="1:11" s="18" customFormat="1" x14ac:dyDescent="0.25">
      <c r="A97" s="37" t="s">
        <v>72</v>
      </c>
      <c r="B97" s="38">
        <v>43028</v>
      </c>
      <c r="C97" s="19" t="s">
        <v>243</v>
      </c>
      <c r="D97" s="37" t="s">
        <v>244</v>
      </c>
      <c r="E97" s="39"/>
      <c r="F97" s="39">
        <v>1003.2</v>
      </c>
      <c r="G97" s="27" t="s">
        <v>174</v>
      </c>
      <c r="K97" s="40"/>
    </row>
    <row r="98" spans="1:11" s="18" customFormat="1" x14ac:dyDescent="0.25">
      <c r="A98" s="37" t="s">
        <v>72</v>
      </c>
      <c r="B98" s="38">
        <v>43028</v>
      </c>
      <c r="C98" s="19" t="s">
        <v>245</v>
      </c>
      <c r="D98" s="37" t="s">
        <v>246</v>
      </c>
      <c r="E98" s="39"/>
      <c r="F98" s="39">
        <v>501.6</v>
      </c>
      <c r="G98" s="27" t="s">
        <v>174</v>
      </c>
      <c r="K98" s="40"/>
    </row>
    <row r="99" spans="1:11" s="18" customFormat="1" x14ac:dyDescent="0.25">
      <c r="A99" s="37" t="s">
        <v>72</v>
      </c>
      <c r="B99" s="38">
        <v>43036</v>
      </c>
      <c r="C99" s="19" t="s">
        <v>247</v>
      </c>
      <c r="D99" s="37" t="s">
        <v>248</v>
      </c>
      <c r="E99" s="39"/>
      <c r="F99" s="39">
        <v>897.6</v>
      </c>
      <c r="G99" s="27" t="s">
        <v>174</v>
      </c>
      <c r="K99" s="40"/>
    </row>
    <row r="100" spans="1:11" s="18" customFormat="1" x14ac:dyDescent="0.25">
      <c r="A100" s="37" t="s">
        <v>72</v>
      </c>
      <c r="B100" s="38">
        <v>43036</v>
      </c>
      <c r="C100" s="19" t="s">
        <v>249</v>
      </c>
      <c r="D100" s="37" t="s">
        <v>250</v>
      </c>
      <c r="E100" s="39"/>
      <c r="F100" s="39">
        <v>897.6</v>
      </c>
      <c r="G100" s="27" t="s">
        <v>174</v>
      </c>
      <c r="K100" s="40"/>
    </row>
    <row r="101" spans="1:11" s="18" customFormat="1" x14ac:dyDescent="0.25">
      <c r="A101" s="37" t="s">
        <v>72</v>
      </c>
      <c r="B101" s="38">
        <v>43036</v>
      </c>
      <c r="C101" s="19" t="s">
        <v>251</v>
      </c>
      <c r="D101" s="37" t="s">
        <v>252</v>
      </c>
      <c r="E101" s="39"/>
      <c r="F101" s="39">
        <v>1092.96</v>
      </c>
      <c r="G101" s="27" t="s">
        <v>174</v>
      </c>
      <c r="K101" s="40"/>
    </row>
    <row r="102" spans="1:11" s="18" customFormat="1" x14ac:dyDescent="0.25">
      <c r="A102" s="37" t="s">
        <v>72</v>
      </c>
      <c r="B102" s="38">
        <v>43038</v>
      </c>
      <c r="C102" s="19" t="s">
        <v>253</v>
      </c>
      <c r="D102" s="37" t="s">
        <v>248</v>
      </c>
      <c r="E102" s="39"/>
      <c r="F102" s="39">
        <v>897.6</v>
      </c>
      <c r="G102" s="27" t="s">
        <v>174</v>
      </c>
      <c r="K102" s="40"/>
    </row>
    <row r="103" spans="1:11" s="18" customFormat="1" x14ac:dyDescent="0.25">
      <c r="A103" s="37" t="s">
        <v>72</v>
      </c>
      <c r="B103" s="38">
        <v>43040</v>
      </c>
      <c r="C103" s="19" t="s">
        <v>164</v>
      </c>
      <c r="D103" s="37" t="s">
        <v>165</v>
      </c>
      <c r="E103" s="39"/>
      <c r="F103" s="39">
        <v>897.6</v>
      </c>
      <c r="G103" s="27" t="s">
        <v>174</v>
      </c>
      <c r="K103" s="40"/>
    </row>
    <row r="104" spans="1:11" s="18" customFormat="1" x14ac:dyDescent="0.25">
      <c r="A104" s="37" t="s">
        <v>72</v>
      </c>
      <c r="B104" s="38">
        <v>43042</v>
      </c>
      <c r="C104" s="19" t="s">
        <v>254</v>
      </c>
      <c r="D104" s="37" t="s">
        <v>255</v>
      </c>
      <c r="E104" s="39"/>
      <c r="F104" s="39">
        <v>422.4</v>
      </c>
      <c r="G104" s="27" t="s">
        <v>174</v>
      </c>
      <c r="K104" s="40"/>
    </row>
    <row r="105" spans="1:11" s="18" customFormat="1" x14ac:dyDescent="0.25">
      <c r="A105" s="37" t="s">
        <v>72</v>
      </c>
      <c r="B105" s="38">
        <v>43042</v>
      </c>
      <c r="C105" s="19" t="s">
        <v>256</v>
      </c>
      <c r="D105" s="37" t="s">
        <v>257</v>
      </c>
      <c r="E105" s="39"/>
      <c r="F105" s="39">
        <v>844.8</v>
      </c>
      <c r="G105" s="27" t="s">
        <v>174</v>
      </c>
      <c r="K105" s="40"/>
    </row>
    <row r="106" spans="1:11" s="18" customFormat="1" x14ac:dyDescent="0.25">
      <c r="A106" s="37" t="s">
        <v>72</v>
      </c>
      <c r="B106" s="38">
        <v>43045</v>
      </c>
      <c r="C106" s="19" t="s">
        <v>258</v>
      </c>
      <c r="D106" s="37" t="s">
        <v>259</v>
      </c>
      <c r="E106" s="39"/>
      <c r="F106" s="39">
        <v>422.4</v>
      </c>
      <c r="G106" s="27" t="s">
        <v>174</v>
      </c>
      <c r="K106" s="40"/>
    </row>
    <row r="107" spans="1:11" s="18" customFormat="1" x14ac:dyDescent="0.25">
      <c r="A107" s="37" t="s">
        <v>72</v>
      </c>
      <c r="B107" s="38">
        <v>43048</v>
      </c>
      <c r="C107" s="19" t="s">
        <v>260</v>
      </c>
      <c r="D107" s="37" t="s">
        <v>261</v>
      </c>
      <c r="E107" s="39"/>
      <c r="F107" s="39">
        <v>422.4</v>
      </c>
      <c r="G107" s="27" t="s">
        <v>174</v>
      </c>
      <c r="K107" s="40"/>
    </row>
    <row r="108" spans="1:11" s="18" customFormat="1" x14ac:dyDescent="0.25">
      <c r="A108" s="37" t="s">
        <v>72</v>
      </c>
      <c r="B108" s="38">
        <v>43049</v>
      </c>
      <c r="C108" s="19" t="s">
        <v>262</v>
      </c>
      <c r="D108" s="37" t="s">
        <v>263</v>
      </c>
      <c r="E108" s="39"/>
      <c r="F108" s="39">
        <v>422.4</v>
      </c>
      <c r="G108" s="27" t="s">
        <v>174</v>
      </c>
      <c r="K108" s="40"/>
    </row>
    <row r="109" spans="1:11" s="18" customFormat="1" x14ac:dyDescent="0.25">
      <c r="A109" s="37" t="s">
        <v>72</v>
      </c>
      <c r="B109" s="38">
        <v>43053</v>
      </c>
      <c r="C109" s="19" t="s">
        <v>264</v>
      </c>
      <c r="D109" s="37" t="s">
        <v>265</v>
      </c>
      <c r="E109" s="39"/>
      <c r="F109" s="39">
        <v>422.4</v>
      </c>
      <c r="G109" s="27" t="s">
        <v>174</v>
      </c>
      <c r="K109" s="40"/>
    </row>
    <row r="110" spans="1:11" s="18" customFormat="1" x14ac:dyDescent="0.25">
      <c r="A110" s="37" t="s">
        <v>72</v>
      </c>
      <c r="B110" s="38">
        <v>43055</v>
      </c>
      <c r="C110" s="19" t="s">
        <v>266</v>
      </c>
      <c r="D110" s="37" t="s">
        <v>267</v>
      </c>
      <c r="E110" s="39"/>
      <c r="F110" s="39">
        <v>422.4</v>
      </c>
      <c r="G110" s="27" t="s">
        <v>174</v>
      </c>
      <c r="K110" s="40"/>
    </row>
    <row r="111" spans="1:11" s="18" customFormat="1" x14ac:dyDescent="0.25">
      <c r="A111" s="37" t="s">
        <v>72</v>
      </c>
      <c r="B111" s="38">
        <v>43062</v>
      </c>
      <c r="C111" s="19" t="s">
        <v>268</v>
      </c>
      <c r="D111" s="37" t="s">
        <v>269</v>
      </c>
      <c r="E111" s="39"/>
      <c r="F111" s="39">
        <v>501.6</v>
      </c>
      <c r="G111" s="27" t="s">
        <v>174</v>
      </c>
      <c r="K111" s="40"/>
    </row>
    <row r="112" spans="1:11" s="18" customFormat="1" x14ac:dyDescent="0.25">
      <c r="A112" s="37" t="s">
        <v>72</v>
      </c>
      <c r="B112" s="38">
        <v>43062</v>
      </c>
      <c r="C112" s="19" t="s">
        <v>270</v>
      </c>
      <c r="D112" s="37" t="s">
        <v>271</v>
      </c>
      <c r="E112" s="39"/>
      <c r="F112" s="39">
        <v>501.6</v>
      </c>
      <c r="G112" s="27" t="s">
        <v>174</v>
      </c>
      <c r="K112" s="40"/>
    </row>
    <row r="113" spans="1:11" s="18" customFormat="1" x14ac:dyDescent="0.25">
      <c r="A113" s="37" t="s">
        <v>72</v>
      </c>
      <c r="B113" s="38">
        <v>43062</v>
      </c>
      <c r="C113" s="19" t="s">
        <v>272</v>
      </c>
      <c r="D113" s="37" t="s">
        <v>273</v>
      </c>
      <c r="E113" s="39"/>
      <c r="F113" s="39">
        <v>501.6</v>
      </c>
      <c r="G113" s="27" t="s">
        <v>174</v>
      </c>
      <c r="K113" s="40"/>
    </row>
    <row r="114" spans="1:11" s="18" customFormat="1" x14ac:dyDescent="0.25">
      <c r="A114" s="37" t="s">
        <v>72</v>
      </c>
      <c r="B114" s="38">
        <v>43065</v>
      </c>
      <c r="C114" s="19" t="s">
        <v>274</v>
      </c>
      <c r="D114" s="37" t="s">
        <v>275</v>
      </c>
      <c r="E114" s="39"/>
      <c r="F114" s="39">
        <v>1267.2</v>
      </c>
      <c r="G114" s="27" t="s">
        <v>174</v>
      </c>
      <c r="K114" s="40"/>
    </row>
    <row r="115" spans="1:11" s="18" customFormat="1" x14ac:dyDescent="0.25">
      <c r="A115" s="37" t="s">
        <v>72</v>
      </c>
      <c r="B115" s="38">
        <v>43108</v>
      </c>
      <c r="C115" s="19" t="s">
        <v>276</v>
      </c>
      <c r="D115" s="37" t="s">
        <v>277</v>
      </c>
      <c r="E115" s="39"/>
      <c r="F115" s="39">
        <v>422.4</v>
      </c>
      <c r="G115" s="27" t="s">
        <v>174</v>
      </c>
      <c r="K115" s="40"/>
    </row>
    <row r="116" spans="1:11" s="18" customFormat="1" x14ac:dyDescent="0.25">
      <c r="A116" s="37" t="s">
        <v>72</v>
      </c>
      <c r="B116" s="38">
        <v>43108</v>
      </c>
      <c r="C116" s="19" t="s">
        <v>278</v>
      </c>
      <c r="D116" s="37" t="s">
        <v>279</v>
      </c>
      <c r="E116" s="39"/>
      <c r="F116" s="39">
        <v>591.36</v>
      </c>
      <c r="G116" s="27" t="s">
        <v>174</v>
      </c>
      <c r="K116" s="40"/>
    </row>
    <row r="117" spans="1:11" s="18" customFormat="1" x14ac:dyDescent="0.25">
      <c r="A117" s="37" t="s">
        <v>72</v>
      </c>
      <c r="B117" s="38">
        <v>43108</v>
      </c>
      <c r="C117" s="19" t="s">
        <v>280</v>
      </c>
      <c r="D117" s="37" t="s">
        <v>281</v>
      </c>
      <c r="E117" s="39"/>
      <c r="F117" s="39">
        <v>591.36</v>
      </c>
      <c r="G117" s="27" t="s">
        <v>174</v>
      </c>
      <c r="K117" s="40"/>
    </row>
    <row r="118" spans="1:11" s="18" customFormat="1" x14ac:dyDescent="0.25">
      <c r="A118" s="37" t="s">
        <v>72</v>
      </c>
      <c r="B118" s="38">
        <v>43108</v>
      </c>
      <c r="C118" s="19" t="s">
        <v>282</v>
      </c>
      <c r="D118" s="37" t="s">
        <v>283</v>
      </c>
      <c r="E118" s="39"/>
      <c r="F118" s="39">
        <v>591.36</v>
      </c>
      <c r="G118" s="27" t="s">
        <v>174</v>
      </c>
      <c r="K118" s="40"/>
    </row>
    <row r="119" spans="1:11" s="18" customFormat="1" x14ac:dyDescent="0.25">
      <c r="A119" s="37" t="s">
        <v>72</v>
      </c>
      <c r="B119" s="38">
        <v>43108</v>
      </c>
      <c r="C119" s="19" t="s">
        <v>284</v>
      </c>
      <c r="D119" s="37" t="s">
        <v>285</v>
      </c>
      <c r="E119" s="39"/>
      <c r="F119" s="39">
        <v>591.36</v>
      </c>
      <c r="G119" s="27" t="s">
        <v>174</v>
      </c>
      <c r="K119" s="40"/>
    </row>
    <row r="120" spans="1:11" s="18" customFormat="1" x14ac:dyDescent="0.25">
      <c r="A120" s="37" t="s">
        <v>72</v>
      </c>
      <c r="B120" s="38">
        <v>43108</v>
      </c>
      <c r="C120" s="19" t="s">
        <v>286</v>
      </c>
      <c r="D120" s="37" t="s">
        <v>287</v>
      </c>
      <c r="E120" s="39"/>
      <c r="F120" s="39">
        <v>422.4</v>
      </c>
      <c r="G120" s="27" t="s">
        <v>174</v>
      </c>
      <c r="K120" s="40"/>
    </row>
    <row r="121" spans="1:11" s="18" customFormat="1" x14ac:dyDescent="0.25">
      <c r="A121" s="37" t="s">
        <v>72</v>
      </c>
      <c r="B121" s="38">
        <v>43108</v>
      </c>
      <c r="C121" s="19" t="s">
        <v>288</v>
      </c>
      <c r="D121" s="37" t="s">
        <v>289</v>
      </c>
      <c r="E121" s="39"/>
      <c r="F121" s="39">
        <v>591.36</v>
      </c>
      <c r="G121" s="27" t="s">
        <v>174</v>
      </c>
      <c r="K121" s="40"/>
    </row>
    <row r="122" spans="1:11" s="18" customFormat="1" x14ac:dyDescent="0.25">
      <c r="A122" s="37" t="s">
        <v>72</v>
      </c>
      <c r="B122" s="38">
        <v>43117</v>
      </c>
      <c r="C122" s="19" t="s">
        <v>290</v>
      </c>
      <c r="D122" s="37" t="s">
        <v>291</v>
      </c>
      <c r="E122" s="39"/>
      <c r="F122" s="39">
        <v>1224.96</v>
      </c>
      <c r="G122" s="27" t="s">
        <v>174</v>
      </c>
      <c r="K122" s="40"/>
    </row>
    <row r="123" spans="1:11" s="18" customFormat="1" x14ac:dyDescent="0.25">
      <c r="A123" s="37" t="s">
        <v>72</v>
      </c>
      <c r="B123" s="38">
        <v>43127</v>
      </c>
      <c r="C123" s="19" t="s">
        <v>292</v>
      </c>
      <c r="D123" s="37" t="s">
        <v>293</v>
      </c>
      <c r="E123" s="39"/>
      <c r="F123" s="39">
        <v>2112</v>
      </c>
      <c r="G123" s="27" t="s">
        <v>174</v>
      </c>
      <c r="K123" s="40"/>
    </row>
    <row r="124" spans="1:11" s="18" customFormat="1" x14ac:dyDescent="0.25">
      <c r="A124" s="37" t="s">
        <v>72</v>
      </c>
      <c r="B124" s="38">
        <v>43127</v>
      </c>
      <c r="C124" s="19" t="s">
        <v>294</v>
      </c>
      <c r="D124" s="37" t="s">
        <v>295</v>
      </c>
      <c r="E124" s="39"/>
      <c r="F124" s="39">
        <v>422.4</v>
      </c>
      <c r="G124" s="27" t="s">
        <v>174</v>
      </c>
      <c r="K124" s="40"/>
    </row>
    <row r="125" spans="1:11" s="18" customFormat="1" x14ac:dyDescent="0.25">
      <c r="A125" s="37" t="s">
        <v>72</v>
      </c>
      <c r="B125" s="38">
        <v>43127</v>
      </c>
      <c r="C125" s="19" t="s">
        <v>296</v>
      </c>
      <c r="D125" s="37" t="s">
        <v>297</v>
      </c>
      <c r="E125" s="39"/>
      <c r="F125" s="39">
        <v>422.4</v>
      </c>
      <c r="G125" s="27" t="s">
        <v>174</v>
      </c>
      <c r="K125" s="40"/>
    </row>
    <row r="126" spans="1:11" s="18" customFormat="1" x14ac:dyDescent="0.25">
      <c r="A126" s="37" t="s">
        <v>72</v>
      </c>
      <c r="B126" s="38">
        <v>43137</v>
      </c>
      <c r="C126" s="19" t="s">
        <v>298</v>
      </c>
      <c r="D126" s="37" t="s">
        <v>299</v>
      </c>
      <c r="E126" s="39"/>
      <c r="F126" s="39">
        <v>422.4</v>
      </c>
      <c r="G126" s="27" t="s">
        <v>174</v>
      </c>
      <c r="K126" s="40"/>
    </row>
    <row r="127" spans="1:11" s="18" customFormat="1" x14ac:dyDescent="0.25">
      <c r="A127" s="37" t="s">
        <v>72</v>
      </c>
      <c r="B127" s="38">
        <v>43137</v>
      </c>
      <c r="C127" s="19" t="s">
        <v>300</v>
      </c>
      <c r="D127" s="37" t="s">
        <v>301</v>
      </c>
      <c r="E127" s="39"/>
      <c r="F127" s="39">
        <v>42.24</v>
      </c>
      <c r="G127" s="27" t="s">
        <v>174</v>
      </c>
      <c r="K127" s="40"/>
    </row>
    <row r="128" spans="1:11" s="18" customFormat="1" x14ac:dyDescent="0.25">
      <c r="A128" s="37" t="s">
        <v>72</v>
      </c>
      <c r="B128" s="38">
        <v>43138</v>
      </c>
      <c r="C128" s="19" t="s">
        <v>302</v>
      </c>
      <c r="D128" s="37" t="s">
        <v>303</v>
      </c>
      <c r="E128" s="39"/>
      <c r="F128" s="39">
        <v>422.4</v>
      </c>
      <c r="G128" s="27" t="s">
        <v>174</v>
      </c>
      <c r="K128" s="40"/>
    </row>
    <row r="129" spans="1:11" s="18" customFormat="1" x14ac:dyDescent="0.25">
      <c r="A129" s="37" t="s">
        <v>72</v>
      </c>
      <c r="B129" s="38">
        <v>43138</v>
      </c>
      <c r="C129" s="19" t="s">
        <v>304</v>
      </c>
      <c r="D129" s="37" t="s">
        <v>305</v>
      </c>
      <c r="E129" s="39"/>
      <c r="F129" s="39">
        <v>422.4</v>
      </c>
      <c r="G129" s="27" t="s">
        <v>174</v>
      </c>
      <c r="K129" s="40"/>
    </row>
    <row r="130" spans="1:11" s="18" customFormat="1" x14ac:dyDescent="0.25">
      <c r="A130" s="37" t="s">
        <v>72</v>
      </c>
      <c r="B130" s="38">
        <v>43138</v>
      </c>
      <c r="C130" s="19" t="s">
        <v>306</v>
      </c>
      <c r="D130" s="37" t="s">
        <v>307</v>
      </c>
      <c r="E130" s="39"/>
      <c r="F130" s="39">
        <v>1267.2</v>
      </c>
      <c r="G130" s="27" t="s">
        <v>174</v>
      </c>
      <c r="K130" s="40"/>
    </row>
    <row r="131" spans="1:11" s="18" customFormat="1" x14ac:dyDescent="0.25">
      <c r="A131" s="37" t="s">
        <v>72</v>
      </c>
      <c r="B131" s="38">
        <v>43138</v>
      </c>
      <c r="C131" s="19" t="s">
        <v>308</v>
      </c>
      <c r="D131" s="37" t="s">
        <v>309</v>
      </c>
      <c r="E131" s="39"/>
      <c r="F131" s="39">
        <v>12672</v>
      </c>
      <c r="G131" s="27" t="s">
        <v>174</v>
      </c>
      <c r="K131" s="40"/>
    </row>
    <row r="132" spans="1:11" s="18" customFormat="1" x14ac:dyDescent="0.25">
      <c r="A132" s="37" t="s">
        <v>72</v>
      </c>
      <c r="B132" s="38">
        <v>43138</v>
      </c>
      <c r="C132" s="19" t="s">
        <v>310</v>
      </c>
      <c r="D132" s="37" t="s">
        <v>311</v>
      </c>
      <c r="E132" s="39"/>
      <c r="F132" s="39">
        <v>422.4</v>
      </c>
      <c r="G132" s="27" t="s">
        <v>174</v>
      </c>
      <c r="K132" s="40"/>
    </row>
    <row r="133" spans="1:11" s="18" customFormat="1" x14ac:dyDescent="0.25">
      <c r="A133" s="37" t="s">
        <v>72</v>
      </c>
      <c r="B133" s="38">
        <v>43138</v>
      </c>
      <c r="C133" s="19" t="s">
        <v>312</v>
      </c>
      <c r="D133" s="37" t="s">
        <v>313</v>
      </c>
      <c r="E133" s="39"/>
      <c r="F133" s="39">
        <v>422.4</v>
      </c>
      <c r="G133" s="27" t="s">
        <v>174</v>
      </c>
      <c r="K133" s="40"/>
    </row>
    <row r="134" spans="1:11" s="18" customFormat="1" x14ac:dyDescent="0.25">
      <c r="A134" s="37" t="s">
        <v>72</v>
      </c>
      <c r="B134" s="38">
        <v>43138</v>
      </c>
      <c r="C134" s="19" t="s">
        <v>314</v>
      </c>
      <c r="D134" s="37" t="s">
        <v>315</v>
      </c>
      <c r="E134" s="39"/>
      <c r="F134" s="39">
        <v>422.4</v>
      </c>
      <c r="G134" s="27" t="s">
        <v>174</v>
      </c>
      <c r="K134" s="40"/>
    </row>
    <row r="135" spans="1:11" s="18" customFormat="1" x14ac:dyDescent="0.25">
      <c r="A135" s="37" t="s">
        <v>72</v>
      </c>
      <c r="B135" s="38">
        <v>43138</v>
      </c>
      <c r="C135" s="19" t="s">
        <v>316</v>
      </c>
      <c r="D135" s="37" t="s">
        <v>317</v>
      </c>
      <c r="E135" s="39"/>
      <c r="F135" s="39">
        <v>422.4</v>
      </c>
      <c r="G135" s="27" t="s">
        <v>174</v>
      </c>
      <c r="K135" s="40"/>
    </row>
    <row r="136" spans="1:11" s="18" customFormat="1" x14ac:dyDescent="0.25">
      <c r="A136" s="37" t="s">
        <v>72</v>
      </c>
      <c r="B136" s="38">
        <v>43138</v>
      </c>
      <c r="C136" s="19" t="s">
        <v>318</v>
      </c>
      <c r="D136" s="37" t="s">
        <v>319</v>
      </c>
      <c r="E136" s="39"/>
      <c r="F136" s="39">
        <v>422.4</v>
      </c>
      <c r="G136" s="27" t="s">
        <v>174</v>
      </c>
      <c r="K136" s="40"/>
    </row>
    <row r="137" spans="1:11" s="18" customFormat="1" x14ac:dyDescent="0.25">
      <c r="A137" s="37" t="s">
        <v>72</v>
      </c>
      <c r="B137" s="38">
        <v>43139</v>
      </c>
      <c r="C137" s="19" t="s">
        <v>320</v>
      </c>
      <c r="D137" s="37" t="s">
        <v>321</v>
      </c>
      <c r="E137" s="39"/>
      <c r="F137" s="39">
        <v>844.8</v>
      </c>
      <c r="G137" s="27" t="s">
        <v>174</v>
      </c>
      <c r="K137" s="40"/>
    </row>
    <row r="138" spans="1:11" s="18" customFormat="1" x14ac:dyDescent="0.25">
      <c r="A138" s="37" t="s">
        <v>72</v>
      </c>
      <c r="B138" s="38">
        <v>43139</v>
      </c>
      <c r="C138" s="19" t="s">
        <v>322</v>
      </c>
      <c r="D138" s="37" t="s">
        <v>323</v>
      </c>
      <c r="E138" s="39"/>
      <c r="F138" s="39">
        <v>844.8</v>
      </c>
      <c r="G138" s="27" t="s">
        <v>174</v>
      </c>
      <c r="K138" s="40"/>
    </row>
    <row r="139" spans="1:11" s="18" customFormat="1" x14ac:dyDescent="0.25">
      <c r="A139" s="37" t="s">
        <v>72</v>
      </c>
      <c r="B139" s="38">
        <v>43139</v>
      </c>
      <c r="C139" s="19" t="s">
        <v>324</v>
      </c>
      <c r="D139" s="37" t="s">
        <v>325</v>
      </c>
      <c r="E139" s="39"/>
      <c r="F139" s="39">
        <v>844.8</v>
      </c>
      <c r="G139" s="27" t="s">
        <v>174</v>
      </c>
      <c r="K139" s="40"/>
    </row>
    <row r="140" spans="1:11" s="18" customFormat="1" x14ac:dyDescent="0.25">
      <c r="A140" s="37" t="s">
        <v>72</v>
      </c>
      <c r="B140" s="38">
        <v>43139</v>
      </c>
      <c r="C140" s="19" t="s">
        <v>326</v>
      </c>
      <c r="D140" s="37" t="s">
        <v>327</v>
      </c>
      <c r="E140" s="39"/>
      <c r="F140" s="39">
        <v>844.8</v>
      </c>
      <c r="G140" s="27" t="s">
        <v>174</v>
      </c>
      <c r="K140" s="40"/>
    </row>
    <row r="141" spans="1:11" s="18" customFormat="1" x14ac:dyDescent="0.25">
      <c r="A141" s="37" t="s">
        <v>72</v>
      </c>
      <c r="B141" s="38">
        <v>43139</v>
      </c>
      <c r="C141" s="19" t="s">
        <v>328</v>
      </c>
      <c r="D141" s="37" t="s">
        <v>329</v>
      </c>
      <c r="E141" s="39"/>
      <c r="F141" s="39">
        <v>844.8</v>
      </c>
      <c r="G141" s="27" t="s">
        <v>174</v>
      </c>
      <c r="K141" s="40"/>
    </row>
    <row r="142" spans="1:11" s="18" customFormat="1" x14ac:dyDescent="0.25">
      <c r="A142" s="37" t="s">
        <v>72</v>
      </c>
      <c r="B142" s="38">
        <v>43139</v>
      </c>
      <c r="C142" s="19" t="s">
        <v>330</v>
      </c>
      <c r="D142" s="37" t="s">
        <v>331</v>
      </c>
      <c r="E142" s="39"/>
      <c r="F142" s="39">
        <v>422.4</v>
      </c>
      <c r="G142" s="27" t="s">
        <v>174</v>
      </c>
      <c r="K142" s="40"/>
    </row>
    <row r="143" spans="1:11" s="18" customFormat="1" x14ac:dyDescent="0.25">
      <c r="A143" s="37" t="s">
        <v>72</v>
      </c>
      <c r="B143" s="38">
        <v>43139</v>
      </c>
      <c r="C143" s="19" t="s">
        <v>332</v>
      </c>
      <c r="D143" s="37" t="s">
        <v>333</v>
      </c>
      <c r="E143" s="39"/>
      <c r="F143" s="39">
        <v>844.8</v>
      </c>
      <c r="G143" s="27" t="s">
        <v>174</v>
      </c>
      <c r="K143" s="40"/>
    </row>
    <row r="144" spans="1:11" s="18" customFormat="1" x14ac:dyDescent="0.25">
      <c r="A144" s="37" t="s">
        <v>72</v>
      </c>
      <c r="B144" s="38">
        <v>43139</v>
      </c>
      <c r="C144" s="19" t="s">
        <v>334</v>
      </c>
      <c r="D144" s="37" t="s">
        <v>335</v>
      </c>
      <c r="E144" s="39"/>
      <c r="F144" s="39">
        <v>422.4</v>
      </c>
      <c r="G144" s="27" t="s">
        <v>174</v>
      </c>
      <c r="K144" s="40"/>
    </row>
    <row r="145" spans="1:11" s="18" customFormat="1" x14ac:dyDescent="0.25">
      <c r="A145" s="37" t="s">
        <v>72</v>
      </c>
      <c r="B145" s="38">
        <v>43139</v>
      </c>
      <c r="C145" s="19" t="s">
        <v>336</v>
      </c>
      <c r="D145" s="37" t="s">
        <v>337</v>
      </c>
      <c r="E145" s="39"/>
      <c r="F145" s="39">
        <v>844.8</v>
      </c>
      <c r="G145" s="27" t="s">
        <v>174</v>
      </c>
      <c r="K145" s="40"/>
    </row>
    <row r="146" spans="1:11" s="18" customFormat="1" x14ac:dyDescent="0.25">
      <c r="A146" s="37" t="s">
        <v>72</v>
      </c>
      <c r="B146" s="38">
        <v>43139</v>
      </c>
      <c r="C146" s="19" t="s">
        <v>338</v>
      </c>
      <c r="D146" s="37" t="s">
        <v>339</v>
      </c>
      <c r="E146" s="39"/>
      <c r="F146" s="39">
        <v>422.4</v>
      </c>
      <c r="G146" s="27" t="s">
        <v>174</v>
      </c>
      <c r="K146" s="40"/>
    </row>
    <row r="147" spans="1:11" s="18" customFormat="1" x14ac:dyDescent="0.25">
      <c r="A147" s="37" t="s">
        <v>72</v>
      </c>
      <c r="B147" s="38">
        <v>43139</v>
      </c>
      <c r="C147" s="19" t="s">
        <v>340</v>
      </c>
      <c r="D147" s="37" t="s">
        <v>341</v>
      </c>
      <c r="E147" s="39"/>
      <c r="F147" s="39">
        <v>422.4</v>
      </c>
      <c r="G147" s="27" t="s">
        <v>174</v>
      </c>
      <c r="K147" s="40"/>
    </row>
    <row r="148" spans="1:11" s="18" customFormat="1" x14ac:dyDescent="0.25">
      <c r="A148" s="37" t="s">
        <v>72</v>
      </c>
      <c r="B148" s="38">
        <v>43140</v>
      </c>
      <c r="C148" s="19" t="s">
        <v>342</v>
      </c>
      <c r="D148" s="37" t="s">
        <v>343</v>
      </c>
      <c r="E148" s="39"/>
      <c r="F148" s="39">
        <v>844.8</v>
      </c>
      <c r="G148" s="27" t="s">
        <v>174</v>
      </c>
      <c r="K148" s="40"/>
    </row>
    <row r="149" spans="1:11" s="18" customFormat="1" x14ac:dyDescent="0.25">
      <c r="A149" s="37" t="s">
        <v>72</v>
      </c>
      <c r="B149" s="38">
        <v>43140</v>
      </c>
      <c r="C149" s="19" t="s">
        <v>344</v>
      </c>
      <c r="D149" s="37" t="s">
        <v>345</v>
      </c>
      <c r="E149" s="39"/>
      <c r="F149" s="39">
        <v>422.4</v>
      </c>
      <c r="G149" s="27" t="s">
        <v>174</v>
      </c>
      <c r="K149" s="40"/>
    </row>
    <row r="150" spans="1:11" s="18" customFormat="1" x14ac:dyDescent="0.25">
      <c r="A150" s="37" t="s">
        <v>72</v>
      </c>
      <c r="B150" s="38">
        <v>43141</v>
      </c>
      <c r="C150" s="19" t="s">
        <v>346</v>
      </c>
      <c r="D150" s="37" t="s">
        <v>347</v>
      </c>
      <c r="E150" s="39"/>
      <c r="F150" s="39">
        <v>844.8</v>
      </c>
      <c r="G150" s="27" t="s">
        <v>174</v>
      </c>
      <c r="K150" s="40"/>
    </row>
    <row r="151" spans="1:11" s="18" customFormat="1" x14ac:dyDescent="0.25">
      <c r="A151" s="37" t="s">
        <v>72</v>
      </c>
      <c r="B151" s="38">
        <v>43141</v>
      </c>
      <c r="C151" s="19" t="s">
        <v>348</v>
      </c>
      <c r="D151" s="37" t="s">
        <v>349</v>
      </c>
      <c r="E151" s="39"/>
      <c r="F151" s="39">
        <v>844.8</v>
      </c>
      <c r="G151" s="27" t="s">
        <v>174</v>
      </c>
      <c r="K151" s="40"/>
    </row>
    <row r="152" spans="1:11" s="18" customFormat="1" x14ac:dyDescent="0.25">
      <c r="A152" s="37" t="s">
        <v>72</v>
      </c>
      <c r="B152" s="38">
        <v>43141</v>
      </c>
      <c r="C152" s="19" t="s">
        <v>350</v>
      </c>
      <c r="D152" s="37" t="s">
        <v>351</v>
      </c>
      <c r="E152" s="39"/>
      <c r="F152" s="39">
        <v>844.8</v>
      </c>
      <c r="G152" s="27" t="s">
        <v>174</v>
      </c>
      <c r="K152" s="40"/>
    </row>
    <row r="153" spans="1:11" s="18" customFormat="1" x14ac:dyDescent="0.25">
      <c r="A153" s="37" t="s">
        <v>72</v>
      </c>
      <c r="B153" s="38">
        <v>43146</v>
      </c>
      <c r="C153" s="19" t="s">
        <v>167</v>
      </c>
      <c r="D153" s="37" t="s">
        <v>168</v>
      </c>
      <c r="E153" s="39"/>
      <c r="F153" s="39">
        <v>1267.2</v>
      </c>
      <c r="G153" s="27" t="s">
        <v>174</v>
      </c>
      <c r="K153" s="40"/>
    </row>
    <row r="154" spans="1:11" s="18" customFormat="1" x14ac:dyDescent="0.25">
      <c r="A154" s="37" t="s">
        <v>72</v>
      </c>
      <c r="B154" s="38">
        <v>43146</v>
      </c>
      <c r="C154" s="19" t="s">
        <v>170</v>
      </c>
      <c r="D154" s="37" t="s">
        <v>171</v>
      </c>
      <c r="E154" s="39"/>
      <c r="F154" s="39">
        <v>1267.2</v>
      </c>
      <c r="G154" s="27" t="s">
        <v>174</v>
      </c>
      <c r="K154" s="40"/>
    </row>
    <row r="155" spans="1:11" s="18" customFormat="1" x14ac:dyDescent="0.25">
      <c r="A155" s="37" t="s">
        <v>72</v>
      </c>
      <c r="B155" s="38">
        <v>43147</v>
      </c>
      <c r="C155" s="19" t="s">
        <v>352</v>
      </c>
      <c r="D155" s="37" t="s">
        <v>353</v>
      </c>
      <c r="E155" s="40"/>
      <c r="F155" s="39">
        <v>789.75</v>
      </c>
      <c r="G155" s="27" t="s">
        <v>174</v>
      </c>
      <c r="K155" s="40"/>
    </row>
    <row r="156" spans="1:11" s="18" customFormat="1" x14ac:dyDescent="0.25">
      <c r="A156" s="37" t="s">
        <v>72</v>
      </c>
      <c r="B156" s="38">
        <v>43162</v>
      </c>
      <c r="C156" s="19" t="s">
        <v>354</v>
      </c>
      <c r="D156" s="37" t="s">
        <v>355</v>
      </c>
      <c r="E156" s="39"/>
      <c r="F156" s="39">
        <v>422.4</v>
      </c>
      <c r="G156" s="27" t="s">
        <v>174</v>
      </c>
      <c r="K156" s="40"/>
    </row>
    <row r="157" spans="1:11" s="18" customFormat="1" x14ac:dyDescent="0.25">
      <c r="A157" s="37" t="s">
        <v>72</v>
      </c>
      <c r="B157" s="38">
        <v>43167</v>
      </c>
      <c r="C157" s="19" t="s">
        <v>141</v>
      </c>
      <c r="D157" s="37" t="s">
        <v>142</v>
      </c>
      <c r="E157" s="39"/>
      <c r="F157" s="39">
        <v>15848.83</v>
      </c>
      <c r="G157" s="27" t="s">
        <v>174</v>
      </c>
      <c r="K157" s="40"/>
    </row>
    <row r="158" spans="1:11" s="18" customFormat="1" x14ac:dyDescent="0.25">
      <c r="A158" s="37" t="s">
        <v>72</v>
      </c>
      <c r="B158" s="38">
        <v>43168</v>
      </c>
      <c r="C158" s="19" t="s">
        <v>356</v>
      </c>
      <c r="D158" s="37" t="s">
        <v>357</v>
      </c>
      <c r="E158" s="40"/>
      <c r="F158" s="39">
        <v>2764.12</v>
      </c>
      <c r="G158" s="27" t="s">
        <v>174</v>
      </c>
      <c r="K158" s="40"/>
    </row>
    <row r="159" spans="1:11" s="18" customFormat="1" x14ac:dyDescent="0.25">
      <c r="A159" s="37" t="s">
        <v>72</v>
      </c>
      <c r="B159" s="38">
        <v>43168</v>
      </c>
      <c r="C159" s="19" t="s">
        <v>358</v>
      </c>
      <c r="D159" s="37" t="s">
        <v>359</v>
      </c>
      <c r="E159" s="43"/>
      <c r="F159" s="39">
        <v>2764.12</v>
      </c>
      <c r="G159" s="27" t="s">
        <v>174</v>
      </c>
      <c r="K159" s="40"/>
    </row>
    <row r="160" spans="1:11" s="18" customFormat="1" x14ac:dyDescent="0.25">
      <c r="A160" s="37" t="s">
        <v>72</v>
      </c>
      <c r="B160" s="38">
        <v>43169</v>
      </c>
      <c r="C160" s="19" t="s">
        <v>360</v>
      </c>
      <c r="D160" s="37" t="s">
        <v>361</v>
      </c>
      <c r="E160" s="40"/>
      <c r="F160" s="39">
        <v>1974.37</v>
      </c>
      <c r="G160" s="27" t="s">
        <v>174</v>
      </c>
      <c r="K160" s="40"/>
    </row>
    <row r="161" spans="1:11" s="18" customFormat="1" x14ac:dyDescent="0.25">
      <c r="A161" s="37" t="s">
        <v>72</v>
      </c>
      <c r="B161" s="38">
        <v>43169</v>
      </c>
      <c r="C161" s="19" t="s">
        <v>362</v>
      </c>
      <c r="D161" s="37" t="s">
        <v>363</v>
      </c>
      <c r="E161" s="40"/>
      <c r="F161" s="39">
        <v>1974.37</v>
      </c>
      <c r="G161" s="27" t="s">
        <v>174</v>
      </c>
      <c r="K161" s="40"/>
    </row>
    <row r="162" spans="1:11" s="18" customFormat="1" x14ac:dyDescent="0.25">
      <c r="A162" s="37" t="s">
        <v>72</v>
      </c>
      <c r="B162" s="38">
        <v>43169</v>
      </c>
      <c r="C162" s="19" t="s">
        <v>364</v>
      </c>
      <c r="D162" s="37" t="s">
        <v>365</v>
      </c>
      <c r="E162" s="40"/>
      <c r="F162" s="39">
        <v>1974.37</v>
      </c>
      <c r="G162" s="27" t="s">
        <v>174</v>
      </c>
      <c r="K162" s="40"/>
    </row>
    <row r="163" spans="1:11" s="18" customFormat="1" x14ac:dyDescent="0.25">
      <c r="A163" s="37" t="s">
        <v>72</v>
      </c>
      <c r="B163" s="38">
        <v>43169</v>
      </c>
      <c r="C163" s="19" t="s">
        <v>366</v>
      </c>
      <c r="D163" s="37" t="s">
        <v>367</v>
      </c>
      <c r="E163" s="40"/>
      <c r="F163" s="39">
        <v>1974.37</v>
      </c>
      <c r="G163" s="27" t="s">
        <v>174</v>
      </c>
      <c r="K163" s="40"/>
    </row>
    <row r="164" spans="1:11" s="18" customFormat="1" x14ac:dyDescent="0.25">
      <c r="A164" s="37" t="s">
        <v>72</v>
      </c>
      <c r="B164" s="38">
        <v>43169</v>
      </c>
      <c r="C164" s="19" t="s">
        <v>368</v>
      </c>
      <c r="D164" s="37" t="s">
        <v>369</v>
      </c>
      <c r="E164" s="40"/>
      <c r="F164" s="39">
        <v>1974.37</v>
      </c>
      <c r="G164" s="27" t="s">
        <v>174</v>
      </c>
      <c r="K164" s="40"/>
    </row>
    <row r="165" spans="1:11" s="18" customFormat="1" x14ac:dyDescent="0.25">
      <c r="A165" s="37" t="s">
        <v>72</v>
      </c>
      <c r="B165" s="38">
        <v>43169</v>
      </c>
      <c r="C165" s="19" t="s">
        <v>370</v>
      </c>
      <c r="D165" s="37" t="s">
        <v>371</v>
      </c>
      <c r="E165" s="40"/>
      <c r="F165" s="39">
        <v>1974.37</v>
      </c>
      <c r="G165" s="27" t="s">
        <v>174</v>
      </c>
      <c r="K165" s="40"/>
    </row>
    <row r="166" spans="1:11" s="18" customFormat="1" x14ac:dyDescent="0.25">
      <c r="A166" s="37" t="s">
        <v>72</v>
      </c>
      <c r="B166" s="38">
        <v>43169</v>
      </c>
      <c r="C166" s="19" t="s">
        <v>372</v>
      </c>
      <c r="D166" s="37" t="s">
        <v>373</v>
      </c>
      <c r="E166" s="40"/>
      <c r="F166" s="39">
        <v>1974.37</v>
      </c>
      <c r="G166" s="27" t="s">
        <v>174</v>
      </c>
      <c r="K166" s="40"/>
    </row>
    <row r="167" spans="1:11" s="18" customFormat="1" x14ac:dyDescent="0.25">
      <c r="A167" s="37" t="s">
        <v>72</v>
      </c>
      <c r="B167" s="38">
        <v>43182</v>
      </c>
      <c r="C167" s="19" t="s">
        <v>374</v>
      </c>
      <c r="D167" s="37" t="s">
        <v>375</v>
      </c>
      <c r="E167" s="44"/>
      <c r="F167" s="39">
        <v>32123.919999999998</v>
      </c>
      <c r="G167" s="27" t="s">
        <v>174</v>
      </c>
      <c r="K167" s="40"/>
    </row>
    <row r="168" spans="1:11" s="18" customFormat="1" x14ac:dyDescent="0.25">
      <c r="A168" s="37" t="s">
        <v>72</v>
      </c>
      <c r="B168" s="38">
        <v>43182</v>
      </c>
      <c r="C168" s="19" t="s">
        <v>376</v>
      </c>
      <c r="D168" s="37" t="s">
        <v>375</v>
      </c>
      <c r="E168" s="40"/>
      <c r="F168" s="39">
        <v>16827.03</v>
      </c>
      <c r="G168" s="27" t="s">
        <v>174</v>
      </c>
      <c r="K168" s="40"/>
    </row>
    <row r="169" spans="1:11" s="18" customFormat="1" x14ac:dyDescent="0.25">
      <c r="A169" s="37" t="s">
        <v>72</v>
      </c>
      <c r="B169" s="38">
        <v>43182</v>
      </c>
      <c r="C169" s="19" t="s">
        <v>377</v>
      </c>
      <c r="D169" s="37" t="s">
        <v>375</v>
      </c>
      <c r="E169" s="40"/>
      <c r="F169" s="39">
        <v>6590.81</v>
      </c>
      <c r="G169" s="27" t="s">
        <v>174</v>
      </c>
      <c r="K169" s="40"/>
    </row>
    <row r="170" spans="1:11" s="18" customFormat="1" x14ac:dyDescent="0.25">
      <c r="A170" s="37" t="s">
        <v>72</v>
      </c>
      <c r="B170" s="38">
        <v>43182</v>
      </c>
      <c r="C170" s="19" t="s">
        <v>378</v>
      </c>
      <c r="D170" s="37" t="s">
        <v>375</v>
      </c>
      <c r="E170" s="40"/>
      <c r="F170" s="39">
        <v>17981.59</v>
      </c>
      <c r="G170" s="27" t="s">
        <v>174</v>
      </c>
      <c r="K170" s="40"/>
    </row>
    <row r="171" spans="1:11" s="18" customFormat="1" x14ac:dyDescent="0.25">
      <c r="A171" s="37" t="s">
        <v>72</v>
      </c>
      <c r="B171" s="38">
        <v>43183</v>
      </c>
      <c r="C171" s="19" t="s">
        <v>379</v>
      </c>
      <c r="D171" s="37" t="s">
        <v>375</v>
      </c>
      <c r="E171" s="40"/>
      <c r="F171" s="39">
        <v>12173.79</v>
      </c>
      <c r="G171" s="27" t="s">
        <v>174</v>
      </c>
      <c r="K171" s="40"/>
    </row>
    <row r="172" spans="1:11" s="18" customFormat="1" x14ac:dyDescent="0.25">
      <c r="A172" s="37" t="s">
        <v>72</v>
      </c>
      <c r="B172" s="38">
        <v>43188</v>
      </c>
      <c r="C172" s="19" t="s">
        <v>380</v>
      </c>
      <c r="D172" s="37" t="s">
        <v>375</v>
      </c>
      <c r="E172" s="40"/>
      <c r="F172" s="39">
        <v>973.72</v>
      </c>
      <c r="G172" s="27" t="s">
        <v>174</v>
      </c>
      <c r="K172" s="40"/>
    </row>
    <row r="173" spans="1:11" s="18" customFormat="1" x14ac:dyDescent="0.25">
      <c r="A173" s="37" t="s">
        <v>72</v>
      </c>
      <c r="B173" s="38">
        <v>43188</v>
      </c>
      <c r="C173" s="19" t="s">
        <v>381</v>
      </c>
      <c r="D173" s="37" t="s">
        <v>375</v>
      </c>
      <c r="E173" s="40"/>
      <c r="F173" s="39">
        <v>5137.8500000000004</v>
      </c>
      <c r="G173" s="27" t="s">
        <v>174</v>
      </c>
      <c r="K173" s="40"/>
    </row>
    <row r="174" spans="1:11" s="18" customFormat="1" x14ac:dyDescent="0.25">
      <c r="A174" s="37" t="s">
        <v>72</v>
      </c>
      <c r="B174" s="38">
        <v>43188</v>
      </c>
      <c r="C174" s="19" t="s">
        <v>382</v>
      </c>
      <c r="D174" s="37" t="s">
        <v>375</v>
      </c>
      <c r="E174" s="40"/>
      <c r="F174" s="39">
        <v>3141.04</v>
      </c>
      <c r="G174" s="27" t="s">
        <v>174</v>
      </c>
      <c r="K174" s="40"/>
    </row>
    <row r="175" spans="1:11" s="18" customFormat="1" x14ac:dyDescent="0.25">
      <c r="A175" s="37" t="s">
        <v>72</v>
      </c>
      <c r="B175" s="38">
        <v>43188</v>
      </c>
      <c r="C175" s="19" t="s">
        <v>383</v>
      </c>
      <c r="D175" s="37" t="s">
        <v>375</v>
      </c>
      <c r="E175" s="40"/>
      <c r="F175" s="39">
        <v>381.41</v>
      </c>
      <c r="G175" s="27" t="s">
        <v>174</v>
      </c>
      <c r="K175" s="40"/>
    </row>
    <row r="176" spans="1:11" s="18" customFormat="1" x14ac:dyDescent="0.25">
      <c r="A176" s="37" t="s">
        <v>72</v>
      </c>
      <c r="B176" s="38">
        <v>43201</v>
      </c>
      <c r="C176" s="19" t="s">
        <v>384</v>
      </c>
      <c r="D176" s="37" t="s">
        <v>385</v>
      </c>
      <c r="E176" s="39"/>
      <c r="F176" s="39">
        <v>493.7</v>
      </c>
      <c r="G176" s="27" t="s">
        <v>174</v>
      </c>
      <c r="K176" s="40"/>
    </row>
    <row r="177" spans="1:11" s="18" customFormat="1" x14ac:dyDescent="0.25">
      <c r="A177" s="37" t="s">
        <v>72</v>
      </c>
      <c r="B177" s="38">
        <v>43201</v>
      </c>
      <c r="C177" s="19" t="s">
        <v>386</v>
      </c>
      <c r="D177" s="37" t="s">
        <v>387</v>
      </c>
      <c r="E177" s="39"/>
      <c r="F177" s="39">
        <v>493.7</v>
      </c>
      <c r="G177" s="27" t="s">
        <v>174</v>
      </c>
      <c r="K177" s="40"/>
    </row>
    <row r="178" spans="1:11" s="18" customFormat="1" x14ac:dyDescent="0.25">
      <c r="A178" s="37" t="s">
        <v>72</v>
      </c>
      <c r="B178" s="38">
        <v>43201</v>
      </c>
      <c r="C178" s="19" t="s">
        <v>388</v>
      </c>
      <c r="D178" s="37" t="s">
        <v>389</v>
      </c>
      <c r="E178" s="39"/>
      <c r="F178" s="39">
        <v>493.7</v>
      </c>
      <c r="G178" s="27" t="s">
        <v>174</v>
      </c>
      <c r="K178" s="40"/>
    </row>
    <row r="179" spans="1:11" s="18" customFormat="1" x14ac:dyDescent="0.25">
      <c r="A179" s="37" t="s">
        <v>72</v>
      </c>
      <c r="B179" s="38">
        <v>43203</v>
      </c>
      <c r="C179" s="19" t="s">
        <v>390</v>
      </c>
      <c r="D179" s="37" t="s">
        <v>391</v>
      </c>
      <c r="E179" s="39"/>
      <c r="F179" s="39">
        <v>1974.7</v>
      </c>
      <c r="G179" s="27" t="s">
        <v>174</v>
      </c>
      <c r="K179" s="40"/>
    </row>
    <row r="180" spans="1:11" s="18" customFormat="1" x14ac:dyDescent="0.25">
      <c r="A180" s="37" t="s">
        <v>72</v>
      </c>
      <c r="B180" s="38">
        <v>43223</v>
      </c>
      <c r="C180" s="19" t="s">
        <v>392</v>
      </c>
      <c r="D180" s="37" t="s">
        <v>393</v>
      </c>
      <c r="E180" s="39"/>
      <c r="F180" s="39">
        <v>931.2</v>
      </c>
      <c r="G180" s="27" t="s">
        <v>174</v>
      </c>
      <c r="K180" s="40"/>
    </row>
    <row r="181" spans="1:11" s="18" customFormat="1" x14ac:dyDescent="0.25">
      <c r="A181" s="37" t="s">
        <v>72</v>
      </c>
      <c r="B181" s="38">
        <v>43223</v>
      </c>
      <c r="C181" s="19" t="s">
        <v>394</v>
      </c>
      <c r="D181" s="37" t="s">
        <v>395</v>
      </c>
      <c r="E181" s="39"/>
      <c r="F181" s="39">
        <v>931.2</v>
      </c>
      <c r="G181" s="27" t="s">
        <v>174</v>
      </c>
      <c r="K181" s="40"/>
    </row>
    <row r="182" spans="1:11" s="18" customFormat="1" x14ac:dyDescent="0.25">
      <c r="A182" s="37" t="s">
        <v>72</v>
      </c>
      <c r="B182" s="38">
        <v>43226</v>
      </c>
      <c r="C182" s="19" t="s">
        <v>396</v>
      </c>
      <c r="D182" s="37" t="s">
        <v>397</v>
      </c>
      <c r="E182" s="39"/>
      <c r="F182" s="39">
        <v>493.65</v>
      </c>
      <c r="G182" s="27" t="s">
        <v>174</v>
      </c>
      <c r="K182" s="40"/>
    </row>
    <row r="183" spans="1:11" s="18" customFormat="1" x14ac:dyDescent="0.25">
      <c r="A183" s="37" t="s">
        <v>72</v>
      </c>
      <c r="B183" s="38">
        <v>43226</v>
      </c>
      <c r="C183" s="19" t="s">
        <v>398</v>
      </c>
      <c r="D183" s="37" t="s">
        <v>399</v>
      </c>
      <c r="E183" s="39"/>
      <c r="F183" s="39">
        <v>493.65</v>
      </c>
      <c r="G183" s="27" t="s">
        <v>174</v>
      </c>
      <c r="K183" s="40"/>
    </row>
    <row r="184" spans="1:11" s="18" customFormat="1" x14ac:dyDescent="0.25">
      <c r="A184" s="37" t="s">
        <v>72</v>
      </c>
      <c r="B184" s="38">
        <v>43228</v>
      </c>
      <c r="C184" s="19" t="s">
        <v>400</v>
      </c>
      <c r="D184" s="37" t="s">
        <v>401</v>
      </c>
      <c r="E184" s="39"/>
      <c r="F184" s="39">
        <v>1797.15</v>
      </c>
      <c r="G184" s="27" t="s">
        <v>174</v>
      </c>
      <c r="K184" s="40"/>
    </row>
    <row r="185" spans="1:11" s="18" customFormat="1" x14ac:dyDescent="0.25">
      <c r="A185" s="37" t="s">
        <v>72</v>
      </c>
      <c r="B185" s="38">
        <v>43244</v>
      </c>
      <c r="C185" s="19" t="s">
        <v>402</v>
      </c>
      <c r="D185" s="37" t="s">
        <v>403</v>
      </c>
      <c r="E185" s="39"/>
      <c r="F185" s="39">
        <v>942.55</v>
      </c>
      <c r="G185" s="27" t="s">
        <v>174</v>
      </c>
      <c r="K185" s="40"/>
    </row>
    <row r="186" spans="1:11" s="18" customFormat="1" x14ac:dyDescent="0.25">
      <c r="A186" s="37" t="s">
        <v>72</v>
      </c>
      <c r="B186" s="38">
        <v>43244</v>
      </c>
      <c r="C186" s="19" t="s">
        <v>404</v>
      </c>
      <c r="D186" s="37" t="s">
        <v>405</v>
      </c>
      <c r="E186" s="39"/>
      <c r="F186" s="39">
        <v>1413.8</v>
      </c>
      <c r="G186" s="27" t="s">
        <v>174</v>
      </c>
      <c r="K186" s="40"/>
    </row>
    <row r="187" spans="1:11" s="18" customFormat="1" x14ac:dyDescent="0.25">
      <c r="A187" s="37" t="s">
        <v>72</v>
      </c>
      <c r="B187" s="38">
        <v>43245</v>
      </c>
      <c r="C187" s="19" t="s">
        <v>406</v>
      </c>
      <c r="D187" s="37" t="s">
        <v>407</v>
      </c>
      <c r="E187" s="39"/>
      <c r="F187" s="39">
        <v>1413.79</v>
      </c>
      <c r="G187" s="27" t="s">
        <v>174</v>
      </c>
      <c r="K187" s="40"/>
    </row>
    <row r="188" spans="1:11" s="18" customFormat="1" x14ac:dyDescent="0.25">
      <c r="A188" s="37" t="s">
        <v>72</v>
      </c>
      <c r="B188" s="38">
        <v>43251</v>
      </c>
      <c r="C188" s="19" t="s">
        <v>408</v>
      </c>
      <c r="D188" s="37" t="s">
        <v>409</v>
      </c>
      <c r="E188" s="39"/>
      <c r="F188" s="39">
        <v>787.67</v>
      </c>
      <c r="G188" s="27" t="s">
        <v>174</v>
      </c>
      <c r="K188" s="40"/>
    </row>
    <row r="189" spans="1:11" s="18" customFormat="1" x14ac:dyDescent="0.25">
      <c r="A189" s="37" t="s">
        <v>72</v>
      </c>
      <c r="B189" s="38">
        <v>43251</v>
      </c>
      <c r="C189" s="19" t="s">
        <v>410</v>
      </c>
      <c r="D189" s="37" t="s">
        <v>411</v>
      </c>
      <c r="E189" s="39"/>
      <c r="F189" s="39">
        <v>11165.02</v>
      </c>
      <c r="G189" s="27" t="s">
        <v>174</v>
      </c>
      <c r="K189" s="40"/>
    </row>
    <row r="190" spans="1:11" s="18" customFormat="1" x14ac:dyDescent="0.25">
      <c r="A190" s="37" t="s">
        <v>72</v>
      </c>
      <c r="B190" s="38">
        <v>43251</v>
      </c>
      <c r="C190" s="19" t="s">
        <v>412</v>
      </c>
      <c r="D190" s="37" t="s">
        <v>411</v>
      </c>
      <c r="E190" s="39"/>
      <c r="F190" s="39">
        <v>7671.02</v>
      </c>
      <c r="G190" s="27" t="s">
        <v>174</v>
      </c>
      <c r="K190" s="40"/>
    </row>
    <row r="191" spans="1:11" s="18" customFormat="1" x14ac:dyDescent="0.25">
      <c r="A191" s="37" t="s">
        <v>72</v>
      </c>
      <c r="B191" s="38">
        <v>43255</v>
      </c>
      <c r="C191" s="19" t="s">
        <v>413</v>
      </c>
      <c r="D191" s="37" t="s">
        <v>414</v>
      </c>
      <c r="E191" s="39"/>
      <c r="F191" s="39">
        <v>1116</v>
      </c>
      <c r="G191" s="27" t="s">
        <v>174</v>
      </c>
      <c r="K191" s="40"/>
    </row>
    <row r="192" spans="1:11" s="18" customFormat="1" x14ac:dyDescent="0.25">
      <c r="A192" s="37" t="s">
        <v>72</v>
      </c>
      <c r="B192" s="38">
        <v>43255</v>
      </c>
      <c r="C192" s="19" t="s">
        <v>415</v>
      </c>
      <c r="D192" s="37" t="s">
        <v>416</v>
      </c>
      <c r="E192" s="39"/>
      <c r="F192" s="39">
        <v>1879.68</v>
      </c>
      <c r="G192" s="27" t="s">
        <v>174</v>
      </c>
      <c r="K192" s="40"/>
    </row>
    <row r="193" spans="1:11" s="18" customFormat="1" x14ac:dyDescent="0.25">
      <c r="A193" s="37" t="s">
        <v>72</v>
      </c>
      <c r="B193" s="38">
        <v>43255</v>
      </c>
      <c r="C193" s="19" t="s">
        <v>417</v>
      </c>
      <c r="D193" s="37" t="s">
        <v>418</v>
      </c>
      <c r="E193" s="39"/>
      <c r="F193" s="39">
        <v>2188.8000000000002</v>
      </c>
      <c r="G193" s="27" t="s">
        <v>174</v>
      </c>
      <c r="K193" s="40"/>
    </row>
    <row r="194" spans="1:11" s="18" customFormat="1" x14ac:dyDescent="0.25">
      <c r="A194" s="37" t="s">
        <v>72</v>
      </c>
      <c r="B194" s="38">
        <v>43256</v>
      </c>
      <c r="C194" s="19" t="s">
        <v>419</v>
      </c>
      <c r="D194" s="37" t="s">
        <v>420</v>
      </c>
      <c r="E194" s="39"/>
      <c r="F194" s="39">
        <v>942.53</v>
      </c>
      <c r="G194" s="27" t="s">
        <v>174</v>
      </c>
      <c r="K194" s="40"/>
    </row>
    <row r="195" spans="1:11" s="18" customFormat="1" x14ac:dyDescent="0.25">
      <c r="A195" s="37" t="s">
        <v>72</v>
      </c>
      <c r="B195" s="38">
        <v>43256</v>
      </c>
      <c r="C195" s="19" t="s">
        <v>421</v>
      </c>
      <c r="D195" s="37" t="s">
        <v>422</v>
      </c>
      <c r="E195" s="39"/>
      <c r="F195" s="39">
        <v>942.53</v>
      </c>
      <c r="G195" s="27" t="s">
        <v>174</v>
      </c>
      <c r="K195" s="40"/>
    </row>
    <row r="196" spans="1:11" s="18" customFormat="1" x14ac:dyDescent="0.25">
      <c r="A196" s="37" t="s">
        <v>72</v>
      </c>
      <c r="B196" s="38">
        <v>43256</v>
      </c>
      <c r="C196" s="19" t="s">
        <v>423</v>
      </c>
      <c r="D196" s="37" t="s">
        <v>424</v>
      </c>
      <c r="E196" s="39"/>
      <c r="F196" s="39">
        <v>10979</v>
      </c>
      <c r="G196" s="27" t="s">
        <v>174</v>
      </c>
      <c r="K196" s="40"/>
    </row>
    <row r="197" spans="1:11" s="18" customFormat="1" x14ac:dyDescent="0.25">
      <c r="A197" s="37" t="s">
        <v>72</v>
      </c>
      <c r="B197" s="38">
        <v>43256</v>
      </c>
      <c r="C197" s="19" t="s">
        <v>425</v>
      </c>
      <c r="D197" s="37" t="s">
        <v>426</v>
      </c>
      <c r="E197" s="39"/>
      <c r="F197" s="39">
        <v>471.26</v>
      </c>
      <c r="G197" s="27" t="s">
        <v>174</v>
      </c>
      <c r="K197" s="40"/>
    </row>
    <row r="198" spans="1:11" s="18" customFormat="1" x14ac:dyDescent="0.25">
      <c r="A198" s="37" t="s">
        <v>72</v>
      </c>
      <c r="B198" s="38">
        <v>43259</v>
      </c>
      <c r="C198" s="19" t="s">
        <v>427</v>
      </c>
      <c r="D198" s="37" t="s">
        <v>428</v>
      </c>
      <c r="E198" s="39"/>
      <c r="F198" s="39">
        <v>471.26</v>
      </c>
      <c r="G198" s="27" t="s">
        <v>174</v>
      </c>
      <c r="K198" s="40"/>
    </row>
    <row r="199" spans="1:11" s="18" customFormat="1" x14ac:dyDescent="0.25">
      <c r="A199" s="37" t="s">
        <v>72</v>
      </c>
      <c r="B199" s="38">
        <v>43260</v>
      </c>
      <c r="C199" s="19" t="s">
        <v>429</v>
      </c>
      <c r="D199" s="37" t="s">
        <v>430</v>
      </c>
      <c r="E199" s="39"/>
      <c r="F199" s="39">
        <v>942.53</v>
      </c>
      <c r="G199" s="27" t="s">
        <v>174</v>
      </c>
      <c r="K199" s="40"/>
    </row>
    <row r="200" spans="1:11" s="18" customFormat="1" x14ac:dyDescent="0.25">
      <c r="A200" s="37" t="s">
        <v>72</v>
      </c>
      <c r="B200" s="38">
        <v>43261</v>
      </c>
      <c r="C200" s="19" t="s">
        <v>431</v>
      </c>
      <c r="D200" s="37" t="s">
        <v>432</v>
      </c>
      <c r="E200" s="39"/>
      <c r="F200" s="39">
        <v>1413.79</v>
      </c>
      <c r="G200" s="27" t="s">
        <v>174</v>
      </c>
      <c r="K200" s="40"/>
    </row>
    <row r="201" spans="1:11" s="18" customFormat="1" x14ac:dyDescent="0.25">
      <c r="A201" s="37" t="s">
        <v>72</v>
      </c>
      <c r="B201" s="38">
        <v>43277</v>
      </c>
      <c r="C201" s="19" t="s">
        <v>433</v>
      </c>
      <c r="D201" s="37" t="s">
        <v>434</v>
      </c>
      <c r="E201" s="39"/>
      <c r="F201" s="39">
        <v>438.05</v>
      </c>
      <c r="G201" s="27" t="s">
        <v>174</v>
      </c>
      <c r="K201" s="40"/>
    </row>
    <row r="202" spans="1:11" s="18" customFormat="1" x14ac:dyDescent="0.25">
      <c r="A202" s="37" t="s">
        <v>72</v>
      </c>
      <c r="B202" s="38">
        <v>43277</v>
      </c>
      <c r="C202" s="19" t="s">
        <v>435</v>
      </c>
      <c r="D202" s="37" t="s">
        <v>436</v>
      </c>
      <c r="E202" s="39"/>
      <c r="F202" s="39">
        <v>438.05</v>
      </c>
      <c r="G202" s="27" t="s">
        <v>174</v>
      </c>
      <c r="K202" s="40"/>
    </row>
    <row r="203" spans="1:11" s="18" customFormat="1" x14ac:dyDescent="0.25">
      <c r="A203" s="37" t="s">
        <v>72</v>
      </c>
      <c r="B203" s="38">
        <v>43280</v>
      </c>
      <c r="C203" s="19" t="s">
        <v>437</v>
      </c>
      <c r="D203" s="37" t="s">
        <v>436</v>
      </c>
      <c r="E203" s="39"/>
      <c r="F203" s="39">
        <v>942.53</v>
      </c>
      <c r="G203" s="27" t="s">
        <v>174</v>
      </c>
      <c r="K203" s="40"/>
    </row>
    <row r="204" spans="1:11" s="18" customFormat="1" x14ac:dyDescent="0.25">
      <c r="A204" s="37" t="s">
        <v>72</v>
      </c>
      <c r="B204" s="38">
        <v>43281</v>
      </c>
      <c r="C204" s="19" t="s">
        <v>438</v>
      </c>
      <c r="D204" s="37" t="s">
        <v>439</v>
      </c>
      <c r="E204" s="39"/>
      <c r="F204" s="39">
        <v>2356.3200000000002</v>
      </c>
      <c r="G204" s="27" t="s">
        <v>174</v>
      </c>
      <c r="K204" s="40"/>
    </row>
    <row r="205" spans="1:11" s="18" customFormat="1" x14ac:dyDescent="0.25">
      <c r="A205" s="37" t="s">
        <v>72</v>
      </c>
      <c r="B205" s="38">
        <v>43285</v>
      </c>
      <c r="C205" s="19" t="s">
        <v>440</v>
      </c>
      <c r="D205" s="37" t="s">
        <v>441</v>
      </c>
      <c r="E205" s="39"/>
      <c r="F205" s="39">
        <v>1885.06</v>
      </c>
      <c r="G205" s="27" t="s">
        <v>174</v>
      </c>
      <c r="K205" s="40"/>
    </row>
    <row r="206" spans="1:11" s="18" customFormat="1" x14ac:dyDescent="0.25">
      <c r="A206" s="37" t="s">
        <v>72</v>
      </c>
      <c r="B206" s="38">
        <v>43285</v>
      </c>
      <c r="C206" s="19" t="s">
        <v>442</v>
      </c>
      <c r="D206" s="37" t="s">
        <v>443</v>
      </c>
      <c r="E206" s="39"/>
      <c r="F206" s="39">
        <v>471.26</v>
      </c>
      <c r="G206" s="27" t="s">
        <v>174</v>
      </c>
      <c r="K206" s="40"/>
    </row>
    <row r="207" spans="1:11" s="18" customFormat="1" x14ac:dyDescent="0.25">
      <c r="A207" s="37" t="s">
        <v>72</v>
      </c>
      <c r="B207" s="38">
        <v>43294</v>
      </c>
      <c r="C207" s="19" t="s">
        <v>444</v>
      </c>
      <c r="D207" s="37" t="s">
        <v>445</v>
      </c>
      <c r="E207" s="39"/>
      <c r="F207" s="39">
        <v>942.53</v>
      </c>
      <c r="G207" s="27" t="s">
        <v>174</v>
      </c>
      <c r="K207" s="40"/>
    </row>
    <row r="208" spans="1:11" s="18" customFormat="1" x14ac:dyDescent="0.25">
      <c r="A208" s="37" t="s">
        <v>72</v>
      </c>
      <c r="B208" s="38">
        <v>43295</v>
      </c>
      <c r="C208" s="19" t="s">
        <v>446</v>
      </c>
      <c r="D208" s="37" t="s">
        <v>447</v>
      </c>
      <c r="E208" s="39"/>
      <c r="F208" s="39">
        <v>1885.06</v>
      </c>
      <c r="G208" s="27" t="s">
        <v>174</v>
      </c>
      <c r="K208" s="40"/>
    </row>
    <row r="209" spans="1:11" s="18" customFormat="1" x14ac:dyDescent="0.25">
      <c r="A209" s="37" t="s">
        <v>72</v>
      </c>
      <c r="B209" s="38">
        <v>43303</v>
      </c>
      <c r="C209" s="19" t="s">
        <v>448</v>
      </c>
      <c r="D209" s="37" t="s">
        <v>449</v>
      </c>
      <c r="E209" s="39"/>
      <c r="F209" s="39">
        <v>2827.58</v>
      </c>
      <c r="G209" s="27" t="s">
        <v>174</v>
      </c>
      <c r="K209" s="40"/>
    </row>
    <row r="210" spans="1:11" s="18" customFormat="1" x14ac:dyDescent="0.25">
      <c r="A210" s="37" t="s">
        <v>72</v>
      </c>
      <c r="B210" s="38">
        <v>43303</v>
      </c>
      <c r="C210" s="19" t="s">
        <v>450</v>
      </c>
      <c r="D210" s="37" t="s">
        <v>451</v>
      </c>
      <c r="E210" s="39"/>
      <c r="F210" s="39">
        <v>2827.58</v>
      </c>
      <c r="G210" s="27" t="s">
        <v>174</v>
      </c>
      <c r="K210" s="40"/>
    </row>
    <row r="211" spans="1:11" s="18" customFormat="1" x14ac:dyDescent="0.25">
      <c r="A211" s="37" t="s">
        <v>72</v>
      </c>
      <c r="B211" s="38">
        <v>43307</v>
      </c>
      <c r="C211" s="19" t="s">
        <v>452</v>
      </c>
      <c r="D211" s="37" t="s">
        <v>375</v>
      </c>
      <c r="E211" s="39"/>
      <c r="F211" s="39">
        <v>5760</v>
      </c>
      <c r="G211" s="27" t="s">
        <v>174</v>
      </c>
      <c r="K211" s="40"/>
    </row>
    <row r="212" spans="1:11" s="18" customFormat="1" x14ac:dyDescent="0.25">
      <c r="A212" s="37" t="s">
        <v>72</v>
      </c>
      <c r="B212" s="38">
        <v>43311</v>
      </c>
      <c r="C212" s="19" t="s">
        <v>453</v>
      </c>
      <c r="D212" s="37" t="s">
        <v>454</v>
      </c>
      <c r="E212" s="39"/>
      <c r="F212" s="39">
        <v>9837.65</v>
      </c>
      <c r="G212" s="27" t="s">
        <v>174</v>
      </c>
      <c r="K212" s="40"/>
    </row>
    <row r="213" spans="1:11" s="18" customFormat="1" x14ac:dyDescent="0.25">
      <c r="A213" s="37" t="s">
        <v>72</v>
      </c>
      <c r="B213" s="38">
        <v>43321</v>
      </c>
      <c r="C213" s="19" t="s">
        <v>455</v>
      </c>
      <c r="D213" s="37" t="s">
        <v>456</v>
      </c>
      <c r="E213" s="39"/>
      <c r="F213" s="39">
        <v>471.26</v>
      </c>
      <c r="G213" s="27" t="s">
        <v>174</v>
      </c>
      <c r="K213" s="40"/>
    </row>
    <row r="214" spans="1:11" s="18" customFormat="1" x14ac:dyDescent="0.25">
      <c r="A214" s="37" t="s">
        <v>72</v>
      </c>
      <c r="B214" s="38">
        <v>43350</v>
      </c>
      <c r="C214" s="19" t="s">
        <v>457</v>
      </c>
      <c r="D214" s="37" t="s">
        <v>458</v>
      </c>
      <c r="E214" s="40"/>
      <c r="F214" s="39">
        <v>526.79999999999995</v>
      </c>
      <c r="G214" s="27" t="s">
        <v>174</v>
      </c>
      <c r="K214" s="40"/>
    </row>
    <row r="215" spans="1:11" s="18" customFormat="1" x14ac:dyDescent="0.25">
      <c r="A215" s="37" t="s">
        <v>72</v>
      </c>
      <c r="B215" s="38">
        <v>43352</v>
      </c>
      <c r="C215" s="19" t="s">
        <v>459</v>
      </c>
      <c r="D215" s="37" t="s">
        <v>460</v>
      </c>
      <c r="E215" s="40"/>
      <c r="F215" s="39">
        <v>1413.79</v>
      </c>
      <c r="G215" s="27" t="s">
        <v>174</v>
      </c>
      <c r="K215" s="40"/>
    </row>
    <row r="216" spans="1:11" s="18" customFormat="1" x14ac:dyDescent="0.25">
      <c r="A216" s="37" t="s">
        <v>72</v>
      </c>
      <c r="B216" s="38">
        <v>43354</v>
      </c>
      <c r="C216" s="19" t="s">
        <v>461</v>
      </c>
      <c r="D216" s="37" t="s">
        <v>462</v>
      </c>
      <c r="E216" s="40"/>
      <c r="F216" s="39">
        <v>9058.9500000000007</v>
      </c>
      <c r="G216" s="27" t="s">
        <v>174</v>
      </c>
      <c r="K216" s="40"/>
    </row>
    <row r="217" spans="1:11" s="18" customFormat="1" x14ac:dyDescent="0.25">
      <c r="A217" s="37" t="s">
        <v>72</v>
      </c>
      <c r="B217" s="38">
        <v>43361</v>
      </c>
      <c r="C217" s="19" t="s">
        <v>463</v>
      </c>
      <c r="D217" s="37" t="s">
        <v>464</v>
      </c>
      <c r="E217" s="39"/>
      <c r="F217" s="39">
        <v>942.53</v>
      </c>
      <c r="G217" s="27" t="s">
        <v>174</v>
      </c>
      <c r="K217" s="40"/>
    </row>
    <row r="218" spans="1:11" s="18" customFormat="1" x14ac:dyDescent="0.25">
      <c r="A218" s="37" t="s">
        <v>72</v>
      </c>
      <c r="B218" s="38">
        <v>43364</v>
      </c>
      <c r="C218" s="19" t="s">
        <v>465</v>
      </c>
      <c r="D218" s="37" t="s">
        <v>466</v>
      </c>
      <c r="E218" s="40"/>
      <c r="F218" s="39">
        <v>1885.06</v>
      </c>
      <c r="G218" s="27" t="s">
        <v>174</v>
      </c>
      <c r="K218" s="40"/>
    </row>
    <row r="219" spans="1:11" s="18" customFormat="1" x14ac:dyDescent="0.25">
      <c r="A219" s="37" t="s">
        <v>72</v>
      </c>
      <c r="B219" s="38">
        <v>43364</v>
      </c>
      <c r="C219" s="19" t="s">
        <v>467</v>
      </c>
      <c r="D219" s="37" t="s">
        <v>468</v>
      </c>
      <c r="E219" s="40"/>
      <c r="F219" s="39">
        <v>1885.06</v>
      </c>
      <c r="G219" s="27" t="s">
        <v>174</v>
      </c>
      <c r="K219" s="40"/>
    </row>
    <row r="220" spans="1:11" s="18" customFormat="1" x14ac:dyDescent="0.25">
      <c r="A220" s="34" t="s">
        <v>67</v>
      </c>
      <c r="B220" s="23">
        <v>42976</v>
      </c>
      <c r="C220" s="20" t="s">
        <v>469</v>
      </c>
      <c r="D220" s="34" t="s">
        <v>470</v>
      </c>
      <c r="E220" s="41">
        <v>0</v>
      </c>
      <c r="F220" s="45">
        <v>433.01</v>
      </c>
      <c r="G220" s="27" t="s">
        <v>174</v>
      </c>
      <c r="I220" s="27"/>
      <c r="K220" s="40"/>
    </row>
    <row r="221" spans="1:11" s="18" customFormat="1" x14ac:dyDescent="0.25">
      <c r="A221" s="34" t="s">
        <v>67</v>
      </c>
      <c r="B221" s="23">
        <v>42976</v>
      </c>
      <c r="C221" s="20" t="s">
        <v>471</v>
      </c>
      <c r="D221" s="34" t="s">
        <v>472</v>
      </c>
      <c r="E221" s="41">
        <v>0</v>
      </c>
      <c r="F221" s="45">
        <v>433.02</v>
      </c>
      <c r="G221" s="27" t="s">
        <v>174</v>
      </c>
      <c r="I221" s="27"/>
      <c r="K221" s="40"/>
    </row>
    <row r="222" spans="1:11" s="18" customFormat="1" x14ac:dyDescent="0.25">
      <c r="A222" s="46"/>
      <c r="B222" s="47"/>
      <c r="C222" s="47"/>
      <c r="D222" s="47"/>
      <c r="E222" s="48"/>
      <c r="F222" s="49"/>
      <c r="G222" s="47"/>
      <c r="K222" s="40"/>
    </row>
    <row r="223" spans="1:11" s="21" customFormat="1" x14ac:dyDescent="0.25">
      <c r="E223" s="50"/>
      <c r="F223" s="50"/>
      <c r="K223" s="50"/>
    </row>
    <row r="224" spans="1:11" s="21" customFormat="1" x14ac:dyDescent="0.25">
      <c r="E224" s="51"/>
      <c r="F224" s="51"/>
      <c r="K224" s="50"/>
    </row>
    <row r="225" spans="1:13" s="21" customFormat="1" ht="15.75" thickBot="1" x14ac:dyDescent="0.3">
      <c r="E225" s="52">
        <f>SUM(E1:E224)</f>
        <v>1529667.175</v>
      </c>
      <c r="F225" s="52">
        <f>SUM(F1:F224)</f>
        <v>336126.63000000018</v>
      </c>
      <c r="K225" s="50"/>
    </row>
    <row r="226" spans="1:13" s="21" customFormat="1" ht="15.75" thickTop="1" x14ac:dyDescent="0.25">
      <c r="E226" s="50"/>
      <c r="F226" s="53">
        <f>E225+F225</f>
        <v>1865793.8050000002</v>
      </c>
      <c r="K226" s="50"/>
    </row>
    <row r="227" spans="1:13" s="21" customFormat="1" x14ac:dyDescent="0.25">
      <c r="E227" s="50"/>
      <c r="F227" s="50"/>
      <c r="K227" s="50"/>
    </row>
    <row r="228" spans="1:13" s="21" customFormat="1" x14ac:dyDescent="0.25">
      <c r="E228" s="50"/>
      <c r="F228" s="50"/>
      <c r="K228" s="50"/>
    </row>
    <row r="229" spans="1:13" s="21" customFormat="1" ht="21.75" thickBot="1" x14ac:dyDescent="0.4">
      <c r="A229" s="22" t="s">
        <v>473</v>
      </c>
      <c r="C229" s="54"/>
      <c r="D229" s="54"/>
      <c r="E229" s="55"/>
      <c r="F229" s="55"/>
      <c r="K229" s="50"/>
    </row>
    <row r="230" spans="1:13" s="21" customFormat="1" ht="26.25" x14ac:dyDescent="0.25">
      <c r="A230" s="56" t="s">
        <v>60</v>
      </c>
      <c r="B230" s="57" t="s">
        <v>474</v>
      </c>
      <c r="C230" s="57" t="s">
        <v>475</v>
      </c>
      <c r="D230" s="57" t="s">
        <v>63</v>
      </c>
      <c r="E230" s="58" t="s">
        <v>476</v>
      </c>
      <c r="F230" s="59" t="s">
        <v>477</v>
      </c>
      <c r="G230" s="60" t="s">
        <v>478</v>
      </c>
      <c r="H230" s="61" t="s">
        <v>479</v>
      </c>
      <c r="J230" s="62"/>
      <c r="K230" s="50"/>
      <c r="L230" s="76" t="s">
        <v>915</v>
      </c>
    </row>
    <row r="231" spans="1:13" s="18" customFormat="1" x14ac:dyDescent="0.25">
      <c r="A231" s="37" t="s">
        <v>72</v>
      </c>
      <c r="B231" s="38">
        <v>43351</v>
      </c>
      <c r="C231" s="19" t="s">
        <v>22</v>
      </c>
      <c r="D231" s="37" t="s">
        <v>480</v>
      </c>
      <c r="E231" s="39">
        <v>14611.2</v>
      </c>
      <c r="F231" s="43"/>
      <c r="G231" s="27" t="s">
        <v>69</v>
      </c>
      <c r="H231" s="18" t="s">
        <v>481</v>
      </c>
      <c r="J231" s="63" t="s">
        <v>482</v>
      </c>
      <c r="K231" s="40" t="s">
        <v>901</v>
      </c>
      <c r="L231" s="18">
        <v>304400</v>
      </c>
      <c r="M231" s="18" t="s">
        <v>514</v>
      </c>
    </row>
    <row r="232" spans="1:13" s="18" customFormat="1" x14ac:dyDescent="0.25">
      <c r="A232" s="37" t="s">
        <v>72</v>
      </c>
      <c r="B232" s="38">
        <v>43395</v>
      </c>
      <c r="C232" s="19" t="s">
        <v>24</v>
      </c>
      <c r="D232" s="37" t="s">
        <v>483</v>
      </c>
      <c r="E232" s="39">
        <v>1004520</v>
      </c>
      <c r="F232" s="43"/>
      <c r="G232" s="27" t="s">
        <v>69</v>
      </c>
      <c r="H232" s="18" t="s">
        <v>484</v>
      </c>
      <c r="J232" s="63" t="s">
        <v>482</v>
      </c>
      <c r="K232" s="40" t="s">
        <v>914</v>
      </c>
      <c r="L232" s="40">
        <v>41140</v>
      </c>
      <c r="M232" s="18" t="s">
        <v>514</v>
      </c>
    </row>
    <row r="233" spans="1:13" s="18" customFormat="1" x14ac:dyDescent="0.25">
      <c r="A233" s="37" t="s">
        <v>72</v>
      </c>
      <c r="B233" s="38">
        <v>43403</v>
      </c>
      <c r="C233" s="19" t="s">
        <v>25</v>
      </c>
      <c r="D233" s="37" t="s">
        <v>485</v>
      </c>
      <c r="E233" s="39">
        <v>39245</v>
      </c>
      <c r="F233" s="43"/>
      <c r="G233" s="27" t="s">
        <v>69</v>
      </c>
      <c r="H233" s="18" t="s">
        <v>486</v>
      </c>
      <c r="J233" s="63" t="s">
        <v>482</v>
      </c>
      <c r="K233" s="40" t="s">
        <v>916</v>
      </c>
      <c r="L233" s="18">
        <v>91320</v>
      </c>
      <c r="M233" s="18" t="s">
        <v>514</v>
      </c>
    </row>
    <row r="234" spans="1:13" s="18" customFormat="1" x14ac:dyDescent="0.25">
      <c r="A234" s="37" t="s">
        <v>72</v>
      </c>
      <c r="B234" s="38">
        <v>43395</v>
      </c>
      <c r="C234" s="19" t="s">
        <v>23</v>
      </c>
      <c r="D234" s="37" t="s">
        <v>487</v>
      </c>
      <c r="E234" s="39">
        <v>136980</v>
      </c>
      <c r="F234" s="43"/>
      <c r="G234" s="27" t="s">
        <v>69</v>
      </c>
      <c r="H234" s="18" t="s">
        <v>488</v>
      </c>
      <c r="J234" s="63" t="s">
        <v>482</v>
      </c>
      <c r="K234" s="40" t="s">
        <v>917</v>
      </c>
      <c r="L234" s="18">
        <v>41140</v>
      </c>
      <c r="M234" s="18" t="s">
        <v>514</v>
      </c>
    </row>
    <row r="235" spans="1:13" s="18" customFormat="1" x14ac:dyDescent="0.25">
      <c r="A235" s="37" t="s">
        <v>72</v>
      </c>
      <c r="B235" s="38">
        <v>43158</v>
      </c>
      <c r="C235" s="19" t="s">
        <v>489</v>
      </c>
      <c r="D235" s="37" t="s">
        <v>490</v>
      </c>
      <c r="E235" s="40"/>
      <c r="F235" s="39">
        <v>5024.5</v>
      </c>
      <c r="G235" s="27" t="s">
        <v>174</v>
      </c>
      <c r="J235" s="63" t="s">
        <v>482</v>
      </c>
      <c r="K235" s="40"/>
    </row>
    <row r="236" spans="1:13" s="18" customFormat="1" x14ac:dyDescent="0.25">
      <c r="A236" s="37" t="s">
        <v>72</v>
      </c>
      <c r="B236" s="38">
        <v>43158</v>
      </c>
      <c r="C236" s="19" t="s">
        <v>491</v>
      </c>
      <c r="D236" s="37" t="s">
        <v>490</v>
      </c>
      <c r="E236" s="40"/>
      <c r="F236" s="39">
        <v>21591.7</v>
      </c>
      <c r="G236" s="27" t="s">
        <v>174</v>
      </c>
      <c r="J236" s="63" t="s">
        <v>482</v>
      </c>
      <c r="K236" s="40"/>
    </row>
    <row r="237" spans="1:13" s="18" customFormat="1" x14ac:dyDescent="0.25">
      <c r="A237" s="37" t="s">
        <v>72</v>
      </c>
      <c r="B237" s="38">
        <v>43196</v>
      </c>
      <c r="C237" s="19" t="s">
        <v>492</v>
      </c>
      <c r="D237" s="37" t="s">
        <v>493</v>
      </c>
      <c r="E237" s="40"/>
      <c r="F237" s="39">
        <v>2433.6</v>
      </c>
      <c r="G237" s="27" t="s">
        <v>174</v>
      </c>
      <c r="J237" s="63" t="s">
        <v>482</v>
      </c>
      <c r="K237" s="40"/>
    </row>
    <row r="238" spans="1:13" s="18" customFormat="1" x14ac:dyDescent="0.25">
      <c r="A238" s="24" t="s">
        <v>67</v>
      </c>
      <c r="B238" s="23">
        <v>42934</v>
      </c>
      <c r="C238" s="24" t="s">
        <v>494</v>
      </c>
      <c r="D238" s="25" t="s">
        <v>480</v>
      </c>
      <c r="E238" s="26">
        <v>0</v>
      </c>
      <c r="F238" s="26">
        <v>137410</v>
      </c>
      <c r="G238" s="27" t="s">
        <v>174</v>
      </c>
      <c r="I238" s="27"/>
      <c r="J238" s="63" t="s">
        <v>482</v>
      </c>
      <c r="K238" s="40"/>
    </row>
    <row r="239" spans="1:13" s="18" customFormat="1" x14ac:dyDescent="0.25">
      <c r="A239" s="24" t="s">
        <v>67</v>
      </c>
      <c r="B239" s="23">
        <v>43276</v>
      </c>
      <c r="C239" s="24" t="s">
        <v>495</v>
      </c>
      <c r="D239" s="25" t="s">
        <v>480</v>
      </c>
      <c r="E239" s="26">
        <v>0</v>
      </c>
      <c r="F239" s="26">
        <v>5281.95</v>
      </c>
      <c r="G239" s="27" t="s">
        <v>174</v>
      </c>
      <c r="I239" s="27"/>
      <c r="J239" s="63" t="s">
        <v>482</v>
      </c>
      <c r="K239" s="40"/>
    </row>
    <row r="240" spans="1:13" s="18" customFormat="1" x14ac:dyDescent="0.25">
      <c r="A240" s="24" t="s">
        <v>67</v>
      </c>
      <c r="B240" s="23">
        <v>43276</v>
      </c>
      <c r="C240" s="24" t="s">
        <v>496</v>
      </c>
      <c r="D240" s="25" t="s">
        <v>480</v>
      </c>
      <c r="E240" s="26">
        <v>0</v>
      </c>
      <c r="F240" s="26">
        <v>15530.4</v>
      </c>
      <c r="G240" s="27" t="s">
        <v>174</v>
      </c>
      <c r="I240" s="27"/>
      <c r="J240" s="63" t="s">
        <v>482</v>
      </c>
      <c r="K240" s="40"/>
    </row>
    <row r="241" spans="1:11" s="18" customFormat="1" x14ac:dyDescent="0.25">
      <c r="A241" s="24" t="s">
        <v>67</v>
      </c>
      <c r="B241" s="23">
        <v>43276</v>
      </c>
      <c r="C241" s="24" t="s">
        <v>497</v>
      </c>
      <c r="D241" s="25" t="s">
        <v>480</v>
      </c>
      <c r="E241" s="26">
        <v>0</v>
      </c>
      <c r="F241" s="26">
        <v>5328</v>
      </c>
      <c r="G241" s="27" t="s">
        <v>174</v>
      </c>
      <c r="I241" s="27"/>
      <c r="J241" s="63" t="s">
        <v>482</v>
      </c>
      <c r="K241" s="40"/>
    </row>
    <row r="242" spans="1:11" s="18" customFormat="1" x14ac:dyDescent="0.25">
      <c r="A242" s="24" t="s">
        <v>67</v>
      </c>
      <c r="B242" s="23">
        <v>43276</v>
      </c>
      <c r="C242" s="24" t="s">
        <v>498</v>
      </c>
      <c r="D242" s="25" t="s">
        <v>480</v>
      </c>
      <c r="E242" s="26">
        <v>0</v>
      </c>
      <c r="F242" s="26">
        <v>3552</v>
      </c>
      <c r="G242" s="27" t="s">
        <v>174</v>
      </c>
      <c r="I242" s="27"/>
      <c r="J242" s="63" t="s">
        <v>482</v>
      </c>
      <c r="K242" s="40"/>
    </row>
    <row r="243" spans="1:11" s="18" customFormat="1" x14ac:dyDescent="0.25">
      <c r="A243" s="24" t="s">
        <v>67</v>
      </c>
      <c r="B243" s="23">
        <v>43276</v>
      </c>
      <c r="C243" s="24" t="s">
        <v>499</v>
      </c>
      <c r="D243" s="25" t="s">
        <v>480</v>
      </c>
      <c r="E243" s="26">
        <v>0</v>
      </c>
      <c r="F243" s="26">
        <v>1296</v>
      </c>
      <c r="G243" s="27" t="s">
        <v>174</v>
      </c>
      <c r="I243" s="27"/>
      <c r="J243" s="63" t="s">
        <v>482</v>
      </c>
      <c r="K243" s="40"/>
    </row>
    <row r="244" spans="1:11" s="18" customFormat="1" x14ac:dyDescent="0.25">
      <c r="A244" s="24"/>
      <c r="B244" s="23"/>
      <c r="C244" s="24"/>
      <c r="D244" s="25"/>
      <c r="E244" s="64"/>
      <c r="F244" s="64"/>
      <c r="G244" s="27"/>
      <c r="I244" s="27"/>
      <c r="J244" s="63"/>
      <c r="K244" s="40"/>
    </row>
    <row r="245" spans="1:11" s="18" customFormat="1" ht="15.75" thickBot="1" x14ac:dyDescent="0.3">
      <c r="A245" s="24"/>
      <c r="B245" s="23"/>
      <c r="C245" s="24"/>
      <c r="D245" s="25"/>
      <c r="E245" s="65">
        <f>SUM(E231:E244)</f>
        <v>1195356.2</v>
      </c>
      <c r="F245" s="65">
        <f>SUM(F231:F244)</f>
        <v>197448.15</v>
      </c>
      <c r="G245" s="27"/>
      <c r="I245" s="27"/>
      <c r="J245" s="63"/>
      <c r="K245" s="40"/>
    </row>
    <row r="246" spans="1:11" ht="15.75" thickTop="1" x14ac:dyDescent="0.25"/>
    <row r="247" spans="1:11" x14ac:dyDescent="0.25">
      <c r="F247" s="66">
        <f>E245+F245</f>
        <v>1392804.3499999999</v>
      </c>
    </row>
    <row r="249" spans="1:11" x14ac:dyDescent="0.25">
      <c r="D249" s="67" t="s">
        <v>500</v>
      </c>
      <c r="F249" s="66">
        <f>F247+F226</f>
        <v>3258598.1550000003</v>
      </c>
    </row>
  </sheetData>
  <sortState ref="A1:A48">
    <sortCondition ref="A1:A48"/>
  </sortState>
  <dataValidations disablePrompts="1" count="1">
    <dataValidation type="textLength" errorStyle="information" allowBlank="1" showInputMessage="1" showErrorMessage="1" error="XLBVal:8=Account Code_x000d__x000a_XLBRowCount:3=49_x000d__x000a_XLBColCount:3=8_x000d__x000a_Style:2=1_x000d__x000a_" sqref="A3:A4 IV3:IW4 SR3:SS4 ACN3:ACO4 AMJ3:AMK4 AWF3:AWG4 BGB3:BGC4 BPX3:BPY4 BZT3:BZU4 CJP3:CJQ4 CTL3:CTM4 DDH3:DDI4 DND3:DNE4 DWZ3:DXA4 EGV3:EGW4 EQR3:EQS4 FAN3:FAO4 FKJ3:FKK4 FUF3:FUG4 GEB3:GEC4 GNX3:GNY4 GXT3:GXU4 HHP3:HHQ4 HRL3:HRM4 IBH3:IBI4 ILD3:ILE4 IUZ3:IVA4 JEV3:JEW4 JOR3:JOS4 JYN3:JYO4 KIJ3:KIK4 KSF3:KSG4 LCB3:LCC4 LLX3:LLY4 LVT3:LVU4 MFP3:MFQ4 MPL3:MPM4 MZH3:MZI4 NJD3:NJE4 NSZ3:NTA4 OCV3:OCW4 OMR3:OMS4 OWN3:OWO4 PGJ3:PGK4 PQF3:PQG4 QAB3:QAC4 QJX3:QJY4 QTT3:QTU4 RDP3:RDQ4 RNL3:RNM4 RXH3:RXI4 SHD3:SHE4 SQZ3:SRA4 TAV3:TAW4 TKR3:TKS4 TUN3:TUO4 UEJ3:UEK4 UOF3:UOG4 UYB3:UYC4 VHX3:VHY4 VRT3:VRU4 WBP3:WBQ4 WLL3:WLM4 WVH3:WVI4 A65547 IV65547:IW65547 SR65547:SS65547 ACN65547:ACO65547 AMJ65547:AMK65547 AWF65547:AWG65547 BGB65547:BGC65547 BPX65547:BPY65547 BZT65547:BZU65547 CJP65547:CJQ65547 CTL65547:CTM65547 DDH65547:DDI65547 DND65547:DNE65547 DWZ65547:DXA65547 EGV65547:EGW65547 EQR65547:EQS65547 FAN65547:FAO65547 FKJ65547:FKK65547 FUF65547:FUG65547 GEB65547:GEC65547 GNX65547:GNY65547 GXT65547:GXU65547 HHP65547:HHQ65547 HRL65547:HRM65547 IBH65547:IBI65547 ILD65547:ILE65547 IUZ65547:IVA65547 JEV65547:JEW65547 JOR65547:JOS65547 JYN65547:JYO65547 KIJ65547:KIK65547 KSF65547:KSG65547 LCB65547:LCC65547 LLX65547:LLY65547 LVT65547:LVU65547 MFP65547:MFQ65547 MPL65547:MPM65547 MZH65547:MZI65547 NJD65547:NJE65547 NSZ65547:NTA65547 OCV65547:OCW65547 OMR65547:OMS65547 OWN65547:OWO65547 PGJ65547:PGK65547 PQF65547:PQG65547 QAB65547:QAC65547 QJX65547:QJY65547 QTT65547:QTU65547 RDP65547:RDQ65547 RNL65547:RNM65547 RXH65547:RXI65547 SHD65547:SHE65547 SQZ65547:SRA65547 TAV65547:TAW65547 TKR65547:TKS65547 TUN65547:TUO65547 UEJ65547:UEK65547 UOF65547:UOG65547 UYB65547:UYC65547 VHX65547:VHY65547 VRT65547:VRU65547 WBP65547:WBQ65547 WLL65547:WLM65547 WVH65547:WVI65547 A131083 IV131083:IW131083 SR131083:SS131083 ACN131083:ACO131083 AMJ131083:AMK131083 AWF131083:AWG131083 BGB131083:BGC131083 BPX131083:BPY131083 BZT131083:BZU131083 CJP131083:CJQ131083 CTL131083:CTM131083 DDH131083:DDI131083 DND131083:DNE131083 DWZ131083:DXA131083 EGV131083:EGW131083 EQR131083:EQS131083 FAN131083:FAO131083 FKJ131083:FKK131083 FUF131083:FUG131083 GEB131083:GEC131083 GNX131083:GNY131083 GXT131083:GXU131083 HHP131083:HHQ131083 HRL131083:HRM131083 IBH131083:IBI131083 ILD131083:ILE131083 IUZ131083:IVA131083 JEV131083:JEW131083 JOR131083:JOS131083 JYN131083:JYO131083 KIJ131083:KIK131083 KSF131083:KSG131083 LCB131083:LCC131083 LLX131083:LLY131083 LVT131083:LVU131083 MFP131083:MFQ131083 MPL131083:MPM131083 MZH131083:MZI131083 NJD131083:NJE131083 NSZ131083:NTA131083 OCV131083:OCW131083 OMR131083:OMS131083 OWN131083:OWO131083 PGJ131083:PGK131083 PQF131083:PQG131083 QAB131083:QAC131083 QJX131083:QJY131083 QTT131083:QTU131083 RDP131083:RDQ131083 RNL131083:RNM131083 RXH131083:RXI131083 SHD131083:SHE131083 SQZ131083:SRA131083 TAV131083:TAW131083 TKR131083:TKS131083 TUN131083:TUO131083 UEJ131083:UEK131083 UOF131083:UOG131083 UYB131083:UYC131083 VHX131083:VHY131083 VRT131083:VRU131083 WBP131083:WBQ131083 WLL131083:WLM131083 WVH131083:WVI131083 A196619 IV196619:IW196619 SR196619:SS196619 ACN196619:ACO196619 AMJ196619:AMK196619 AWF196619:AWG196619 BGB196619:BGC196619 BPX196619:BPY196619 BZT196619:BZU196619 CJP196619:CJQ196619 CTL196619:CTM196619 DDH196619:DDI196619 DND196619:DNE196619 DWZ196619:DXA196619 EGV196619:EGW196619 EQR196619:EQS196619 FAN196619:FAO196619 FKJ196619:FKK196619 FUF196619:FUG196619 GEB196619:GEC196619 GNX196619:GNY196619 GXT196619:GXU196619 HHP196619:HHQ196619 HRL196619:HRM196619 IBH196619:IBI196619 ILD196619:ILE196619 IUZ196619:IVA196619 JEV196619:JEW196619 JOR196619:JOS196619 JYN196619:JYO196619 KIJ196619:KIK196619 KSF196619:KSG196619 LCB196619:LCC196619 LLX196619:LLY196619 LVT196619:LVU196619 MFP196619:MFQ196619 MPL196619:MPM196619 MZH196619:MZI196619 NJD196619:NJE196619 NSZ196619:NTA196619 OCV196619:OCW196619 OMR196619:OMS196619 OWN196619:OWO196619 PGJ196619:PGK196619 PQF196619:PQG196619 QAB196619:QAC196619 QJX196619:QJY196619 QTT196619:QTU196619 RDP196619:RDQ196619 RNL196619:RNM196619 RXH196619:RXI196619 SHD196619:SHE196619 SQZ196619:SRA196619 TAV196619:TAW196619 TKR196619:TKS196619 TUN196619:TUO196619 UEJ196619:UEK196619 UOF196619:UOG196619 UYB196619:UYC196619 VHX196619:VHY196619 VRT196619:VRU196619 WBP196619:WBQ196619 WLL196619:WLM196619 WVH196619:WVI196619 A262155 IV262155:IW262155 SR262155:SS262155 ACN262155:ACO262155 AMJ262155:AMK262155 AWF262155:AWG262155 BGB262155:BGC262155 BPX262155:BPY262155 BZT262155:BZU262155 CJP262155:CJQ262155 CTL262155:CTM262155 DDH262155:DDI262155 DND262155:DNE262155 DWZ262155:DXA262155 EGV262155:EGW262155 EQR262155:EQS262155 FAN262155:FAO262155 FKJ262155:FKK262155 FUF262155:FUG262155 GEB262155:GEC262155 GNX262155:GNY262155 GXT262155:GXU262155 HHP262155:HHQ262155 HRL262155:HRM262155 IBH262155:IBI262155 ILD262155:ILE262155 IUZ262155:IVA262155 JEV262155:JEW262155 JOR262155:JOS262155 JYN262155:JYO262155 KIJ262155:KIK262155 KSF262155:KSG262155 LCB262155:LCC262155 LLX262155:LLY262155 LVT262155:LVU262155 MFP262155:MFQ262155 MPL262155:MPM262155 MZH262155:MZI262155 NJD262155:NJE262155 NSZ262155:NTA262155 OCV262155:OCW262155 OMR262155:OMS262155 OWN262155:OWO262155 PGJ262155:PGK262155 PQF262155:PQG262155 QAB262155:QAC262155 QJX262155:QJY262155 QTT262155:QTU262155 RDP262155:RDQ262155 RNL262155:RNM262155 RXH262155:RXI262155 SHD262155:SHE262155 SQZ262155:SRA262155 TAV262155:TAW262155 TKR262155:TKS262155 TUN262155:TUO262155 UEJ262155:UEK262155 UOF262155:UOG262155 UYB262155:UYC262155 VHX262155:VHY262155 VRT262155:VRU262155 WBP262155:WBQ262155 WLL262155:WLM262155 WVH262155:WVI262155 A327691 IV327691:IW327691 SR327691:SS327691 ACN327691:ACO327691 AMJ327691:AMK327691 AWF327691:AWG327691 BGB327691:BGC327691 BPX327691:BPY327691 BZT327691:BZU327691 CJP327691:CJQ327691 CTL327691:CTM327691 DDH327691:DDI327691 DND327691:DNE327691 DWZ327691:DXA327691 EGV327691:EGW327691 EQR327691:EQS327691 FAN327691:FAO327691 FKJ327691:FKK327691 FUF327691:FUG327691 GEB327691:GEC327691 GNX327691:GNY327691 GXT327691:GXU327691 HHP327691:HHQ327691 HRL327691:HRM327691 IBH327691:IBI327691 ILD327691:ILE327691 IUZ327691:IVA327691 JEV327691:JEW327691 JOR327691:JOS327691 JYN327691:JYO327691 KIJ327691:KIK327691 KSF327691:KSG327691 LCB327691:LCC327691 LLX327691:LLY327691 LVT327691:LVU327691 MFP327691:MFQ327691 MPL327691:MPM327691 MZH327691:MZI327691 NJD327691:NJE327691 NSZ327691:NTA327691 OCV327691:OCW327691 OMR327691:OMS327691 OWN327691:OWO327691 PGJ327691:PGK327691 PQF327691:PQG327691 QAB327691:QAC327691 QJX327691:QJY327691 QTT327691:QTU327691 RDP327691:RDQ327691 RNL327691:RNM327691 RXH327691:RXI327691 SHD327691:SHE327691 SQZ327691:SRA327691 TAV327691:TAW327691 TKR327691:TKS327691 TUN327691:TUO327691 UEJ327691:UEK327691 UOF327691:UOG327691 UYB327691:UYC327691 VHX327691:VHY327691 VRT327691:VRU327691 WBP327691:WBQ327691 WLL327691:WLM327691 WVH327691:WVI327691 A393227 IV393227:IW393227 SR393227:SS393227 ACN393227:ACO393227 AMJ393227:AMK393227 AWF393227:AWG393227 BGB393227:BGC393227 BPX393227:BPY393227 BZT393227:BZU393227 CJP393227:CJQ393227 CTL393227:CTM393227 DDH393227:DDI393227 DND393227:DNE393227 DWZ393227:DXA393227 EGV393227:EGW393227 EQR393227:EQS393227 FAN393227:FAO393227 FKJ393227:FKK393227 FUF393227:FUG393227 GEB393227:GEC393227 GNX393227:GNY393227 GXT393227:GXU393227 HHP393227:HHQ393227 HRL393227:HRM393227 IBH393227:IBI393227 ILD393227:ILE393227 IUZ393227:IVA393227 JEV393227:JEW393227 JOR393227:JOS393227 JYN393227:JYO393227 KIJ393227:KIK393227 KSF393227:KSG393227 LCB393227:LCC393227 LLX393227:LLY393227 LVT393227:LVU393227 MFP393227:MFQ393227 MPL393227:MPM393227 MZH393227:MZI393227 NJD393227:NJE393227 NSZ393227:NTA393227 OCV393227:OCW393227 OMR393227:OMS393227 OWN393227:OWO393227 PGJ393227:PGK393227 PQF393227:PQG393227 QAB393227:QAC393227 QJX393227:QJY393227 QTT393227:QTU393227 RDP393227:RDQ393227 RNL393227:RNM393227 RXH393227:RXI393227 SHD393227:SHE393227 SQZ393227:SRA393227 TAV393227:TAW393227 TKR393227:TKS393227 TUN393227:TUO393227 UEJ393227:UEK393227 UOF393227:UOG393227 UYB393227:UYC393227 VHX393227:VHY393227 VRT393227:VRU393227 WBP393227:WBQ393227 WLL393227:WLM393227 WVH393227:WVI393227 A458763 IV458763:IW458763 SR458763:SS458763 ACN458763:ACO458763 AMJ458763:AMK458763 AWF458763:AWG458763 BGB458763:BGC458763 BPX458763:BPY458763 BZT458763:BZU458763 CJP458763:CJQ458763 CTL458763:CTM458763 DDH458763:DDI458763 DND458763:DNE458763 DWZ458763:DXA458763 EGV458763:EGW458763 EQR458763:EQS458763 FAN458763:FAO458763 FKJ458763:FKK458763 FUF458763:FUG458763 GEB458763:GEC458763 GNX458763:GNY458763 GXT458763:GXU458763 HHP458763:HHQ458763 HRL458763:HRM458763 IBH458763:IBI458763 ILD458763:ILE458763 IUZ458763:IVA458763 JEV458763:JEW458763 JOR458763:JOS458763 JYN458763:JYO458763 KIJ458763:KIK458763 KSF458763:KSG458763 LCB458763:LCC458763 LLX458763:LLY458763 LVT458763:LVU458763 MFP458763:MFQ458763 MPL458763:MPM458763 MZH458763:MZI458763 NJD458763:NJE458763 NSZ458763:NTA458763 OCV458763:OCW458763 OMR458763:OMS458763 OWN458763:OWO458763 PGJ458763:PGK458763 PQF458763:PQG458763 QAB458763:QAC458763 QJX458763:QJY458763 QTT458763:QTU458763 RDP458763:RDQ458763 RNL458763:RNM458763 RXH458763:RXI458763 SHD458763:SHE458763 SQZ458763:SRA458763 TAV458763:TAW458763 TKR458763:TKS458763 TUN458763:TUO458763 UEJ458763:UEK458763 UOF458763:UOG458763 UYB458763:UYC458763 VHX458763:VHY458763 VRT458763:VRU458763 WBP458763:WBQ458763 WLL458763:WLM458763 WVH458763:WVI458763 A524299 IV524299:IW524299 SR524299:SS524299 ACN524299:ACO524299 AMJ524299:AMK524299 AWF524299:AWG524299 BGB524299:BGC524299 BPX524299:BPY524299 BZT524299:BZU524299 CJP524299:CJQ524299 CTL524299:CTM524299 DDH524299:DDI524299 DND524299:DNE524299 DWZ524299:DXA524299 EGV524299:EGW524299 EQR524299:EQS524299 FAN524299:FAO524299 FKJ524299:FKK524299 FUF524299:FUG524299 GEB524299:GEC524299 GNX524299:GNY524299 GXT524299:GXU524299 HHP524299:HHQ524299 HRL524299:HRM524299 IBH524299:IBI524299 ILD524299:ILE524299 IUZ524299:IVA524299 JEV524299:JEW524299 JOR524299:JOS524299 JYN524299:JYO524299 KIJ524299:KIK524299 KSF524299:KSG524299 LCB524299:LCC524299 LLX524299:LLY524299 LVT524299:LVU524299 MFP524299:MFQ524299 MPL524299:MPM524299 MZH524299:MZI524299 NJD524299:NJE524299 NSZ524299:NTA524299 OCV524299:OCW524299 OMR524299:OMS524299 OWN524299:OWO524299 PGJ524299:PGK524299 PQF524299:PQG524299 QAB524299:QAC524299 QJX524299:QJY524299 QTT524299:QTU524299 RDP524299:RDQ524299 RNL524299:RNM524299 RXH524299:RXI524299 SHD524299:SHE524299 SQZ524299:SRA524299 TAV524299:TAW524299 TKR524299:TKS524299 TUN524299:TUO524299 UEJ524299:UEK524299 UOF524299:UOG524299 UYB524299:UYC524299 VHX524299:VHY524299 VRT524299:VRU524299 WBP524299:WBQ524299 WLL524299:WLM524299 WVH524299:WVI524299 A589835 IV589835:IW589835 SR589835:SS589835 ACN589835:ACO589835 AMJ589835:AMK589835 AWF589835:AWG589835 BGB589835:BGC589835 BPX589835:BPY589835 BZT589835:BZU589835 CJP589835:CJQ589835 CTL589835:CTM589835 DDH589835:DDI589835 DND589835:DNE589835 DWZ589835:DXA589835 EGV589835:EGW589835 EQR589835:EQS589835 FAN589835:FAO589835 FKJ589835:FKK589835 FUF589835:FUG589835 GEB589835:GEC589835 GNX589835:GNY589835 GXT589835:GXU589835 HHP589835:HHQ589835 HRL589835:HRM589835 IBH589835:IBI589835 ILD589835:ILE589835 IUZ589835:IVA589835 JEV589835:JEW589835 JOR589835:JOS589835 JYN589835:JYO589835 KIJ589835:KIK589835 KSF589835:KSG589835 LCB589835:LCC589835 LLX589835:LLY589835 LVT589835:LVU589835 MFP589835:MFQ589835 MPL589835:MPM589835 MZH589835:MZI589835 NJD589835:NJE589835 NSZ589835:NTA589835 OCV589835:OCW589835 OMR589835:OMS589835 OWN589835:OWO589835 PGJ589835:PGK589835 PQF589835:PQG589835 QAB589835:QAC589835 QJX589835:QJY589835 QTT589835:QTU589835 RDP589835:RDQ589835 RNL589835:RNM589835 RXH589835:RXI589835 SHD589835:SHE589835 SQZ589835:SRA589835 TAV589835:TAW589835 TKR589835:TKS589835 TUN589835:TUO589835 UEJ589835:UEK589835 UOF589835:UOG589835 UYB589835:UYC589835 VHX589835:VHY589835 VRT589835:VRU589835 WBP589835:WBQ589835 WLL589835:WLM589835 WVH589835:WVI589835 A655371 IV655371:IW655371 SR655371:SS655371 ACN655371:ACO655371 AMJ655371:AMK655371 AWF655371:AWG655371 BGB655371:BGC655371 BPX655371:BPY655371 BZT655371:BZU655371 CJP655371:CJQ655371 CTL655371:CTM655371 DDH655371:DDI655371 DND655371:DNE655371 DWZ655371:DXA655371 EGV655371:EGW655371 EQR655371:EQS655371 FAN655371:FAO655371 FKJ655371:FKK655371 FUF655371:FUG655371 GEB655371:GEC655371 GNX655371:GNY655371 GXT655371:GXU655371 HHP655371:HHQ655371 HRL655371:HRM655371 IBH655371:IBI655371 ILD655371:ILE655371 IUZ655371:IVA655371 JEV655371:JEW655371 JOR655371:JOS655371 JYN655371:JYO655371 KIJ655371:KIK655371 KSF655371:KSG655371 LCB655371:LCC655371 LLX655371:LLY655371 LVT655371:LVU655371 MFP655371:MFQ655371 MPL655371:MPM655371 MZH655371:MZI655371 NJD655371:NJE655371 NSZ655371:NTA655371 OCV655371:OCW655371 OMR655371:OMS655371 OWN655371:OWO655371 PGJ655371:PGK655371 PQF655371:PQG655371 QAB655371:QAC655371 QJX655371:QJY655371 QTT655371:QTU655371 RDP655371:RDQ655371 RNL655371:RNM655371 RXH655371:RXI655371 SHD655371:SHE655371 SQZ655371:SRA655371 TAV655371:TAW655371 TKR655371:TKS655371 TUN655371:TUO655371 UEJ655371:UEK655371 UOF655371:UOG655371 UYB655371:UYC655371 VHX655371:VHY655371 VRT655371:VRU655371 WBP655371:WBQ655371 WLL655371:WLM655371 WVH655371:WVI655371 A720907 IV720907:IW720907 SR720907:SS720907 ACN720907:ACO720907 AMJ720907:AMK720907 AWF720907:AWG720907 BGB720907:BGC720907 BPX720907:BPY720907 BZT720907:BZU720907 CJP720907:CJQ720907 CTL720907:CTM720907 DDH720907:DDI720907 DND720907:DNE720907 DWZ720907:DXA720907 EGV720907:EGW720907 EQR720907:EQS720907 FAN720907:FAO720907 FKJ720907:FKK720907 FUF720907:FUG720907 GEB720907:GEC720907 GNX720907:GNY720907 GXT720907:GXU720907 HHP720907:HHQ720907 HRL720907:HRM720907 IBH720907:IBI720907 ILD720907:ILE720907 IUZ720907:IVA720907 JEV720907:JEW720907 JOR720907:JOS720907 JYN720907:JYO720907 KIJ720907:KIK720907 KSF720907:KSG720907 LCB720907:LCC720907 LLX720907:LLY720907 LVT720907:LVU720907 MFP720907:MFQ720907 MPL720907:MPM720907 MZH720907:MZI720907 NJD720907:NJE720907 NSZ720907:NTA720907 OCV720907:OCW720907 OMR720907:OMS720907 OWN720907:OWO720907 PGJ720907:PGK720907 PQF720907:PQG720907 QAB720907:QAC720907 QJX720907:QJY720907 QTT720907:QTU720907 RDP720907:RDQ720907 RNL720907:RNM720907 RXH720907:RXI720907 SHD720907:SHE720907 SQZ720907:SRA720907 TAV720907:TAW720907 TKR720907:TKS720907 TUN720907:TUO720907 UEJ720907:UEK720907 UOF720907:UOG720907 UYB720907:UYC720907 VHX720907:VHY720907 VRT720907:VRU720907 WBP720907:WBQ720907 WLL720907:WLM720907 WVH720907:WVI720907 A786443 IV786443:IW786443 SR786443:SS786443 ACN786443:ACO786443 AMJ786443:AMK786443 AWF786443:AWG786443 BGB786443:BGC786443 BPX786443:BPY786443 BZT786443:BZU786443 CJP786443:CJQ786443 CTL786443:CTM786443 DDH786443:DDI786443 DND786443:DNE786443 DWZ786443:DXA786443 EGV786443:EGW786443 EQR786443:EQS786443 FAN786443:FAO786443 FKJ786443:FKK786443 FUF786443:FUG786443 GEB786443:GEC786443 GNX786443:GNY786443 GXT786443:GXU786443 HHP786443:HHQ786443 HRL786443:HRM786443 IBH786443:IBI786443 ILD786443:ILE786443 IUZ786443:IVA786443 JEV786443:JEW786443 JOR786443:JOS786443 JYN786443:JYO786443 KIJ786443:KIK786443 KSF786443:KSG786443 LCB786443:LCC786443 LLX786443:LLY786443 LVT786443:LVU786443 MFP786443:MFQ786443 MPL786443:MPM786443 MZH786443:MZI786443 NJD786443:NJE786443 NSZ786443:NTA786443 OCV786443:OCW786443 OMR786443:OMS786443 OWN786443:OWO786443 PGJ786443:PGK786443 PQF786443:PQG786443 QAB786443:QAC786443 QJX786443:QJY786443 QTT786443:QTU786443 RDP786443:RDQ786443 RNL786443:RNM786443 RXH786443:RXI786443 SHD786443:SHE786443 SQZ786443:SRA786443 TAV786443:TAW786443 TKR786443:TKS786443 TUN786443:TUO786443 UEJ786443:UEK786443 UOF786443:UOG786443 UYB786443:UYC786443 VHX786443:VHY786443 VRT786443:VRU786443 WBP786443:WBQ786443 WLL786443:WLM786443 WVH786443:WVI786443 A851979 IV851979:IW851979 SR851979:SS851979 ACN851979:ACO851979 AMJ851979:AMK851979 AWF851979:AWG851979 BGB851979:BGC851979 BPX851979:BPY851979 BZT851979:BZU851979 CJP851979:CJQ851979 CTL851979:CTM851979 DDH851979:DDI851979 DND851979:DNE851979 DWZ851979:DXA851979 EGV851979:EGW851979 EQR851979:EQS851979 FAN851979:FAO851979 FKJ851979:FKK851979 FUF851979:FUG851979 GEB851979:GEC851979 GNX851979:GNY851979 GXT851979:GXU851979 HHP851979:HHQ851979 HRL851979:HRM851979 IBH851979:IBI851979 ILD851979:ILE851979 IUZ851979:IVA851979 JEV851979:JEW851979 JOR851979:JOS851979 JYN851979:JYO851979 KIJ851979:KIK851979 KSF851979:KSG851979 LCB851979:LCC851979 LLX851979:LLY851979 LVT851979:LVU851979 MFP851979:MFQ851979 MPL851979:MPM851979 MZH851979:MZI851979 NJD851979:NJE851979 NSZ851979:NTA851979 OCV851979:OCW851979 OMR851979:OMS851979 OWN851979:OWO851979 PGJ851979:PGK851979 PQF851979:PQG851979 QAB851979:QAC851979 QJX851979:QJY851979 QTT851979:QTU851979 RDP851979:RDQ851979 RNL851979:RNM851979 RXH851979:RXI851979 SHD851979:SHE851979 SQZ851979:SRA851979 TAV851979:TAW851979 TKR851979:TKS851979 TUN851979:TUO851979 UEJ851979:UEK851979 UOF851979:UOG851979 UYB851979:UYC851979 VHX851979:VHY851979 VRT851979:VRU851979 WBP851979:WBQ851979 WLL851979:WLM851979 WVH851979:WVI851979 A917515 IV917515:IW917515 SR917515:SS917515 ACN917515:ACO917515 AMJ917515:AMK917515 AWF917515:AWG917515 BGB917515:BGC917515 BPX917515:BPY917515 BZT917515:BZU917515 CJP917515:CJQ917515 CTL917515:CTM917515 DDH917515:DDI917515 DND917515:DNE917515 DWZ917515:DXA917515 EGV917515:EGW917515 EQR917515:EQS917515 FAN917515:FAO917515 FKJ917515:FKK917515 FUF917515:FUG917515 GEB917515:GEC917515 GNX917515:GNY917515 GXT917515:GXU917515 HHP917515:HHQ917515 HRL917515:HRM917515 IBH917515:IBI917515 ILD917515:ILE917515 IUZ917515:IVA917515 JEV917515:JEW917515 JOR917515:JOS917515 JYN917515:JYO917515 KIJ917515:KIK917515 KSF917515:KSG917515 LCB917515:LCC917515 LLX917515:LLY917515 LVT917515:LVU917515 MFP917515:MFQ917515 MPL917515:MPM917515 MZH917515:MZI917515 NJD917515:NJE917515 NSZ917515:NTA917515 OCV917515:OCW917515 OMR917515:OMS917515 OWN917515:OWO917515 PGJ917515:PGK917515 PQF917515:PQG917515 QAB917515:QAC917515 QJX917515:QJY917515 QTT917515:QTU917515 RDP917515:RDQ917515 RNL917515:RNM917515 RXH917515:RXI917515 SHD917515:SHE917515 SQZ917515:SRA917515 TAV917515:TAW917515 TKR917515:TKS917515 TUN917515:TUO917515 UEJ917515:UEK917515 UOF917515:UOG917515 UYB917515:UYC917515 VHX917515:VHY917515 VRT917515:VRU917515 WBP917515:WBQ917515 WLL917515:WLM917515 WVH917515:WVI917515 A983051 IV983051:IW983051 SR983051:SS983051 ACN983051:ACO983051 AMJ983051:AMK983051 AWF983051:AWG983051 BGB983051:BGC983051 BPX983051:BPY983051 BZT983051:BZU983051 CJP983051:CJQ983051 CTL983051:CTM983051 DDH983051:DDI983051 DND983051:DNE983051 DWZ983051:DXA983051 EGV983051:EGW983051 EQR983051:EQS983051 FAN983051:FAO983051 FKJ983051:FKK983051 FUF983051:FUG983051 GEB983051:GEC983051 GNX983051:GNY983051 GXT983051:GXU983051 HHP983051:HHQ983051 HRL983051:HRM983051 IBH983051:IBI983051 ILD983051:ILE983051 IUZ983051:IVA983051 JEV983051:JEW983051 JOR983051:JOS983051 JYN983051:JYO983051 KIJ983051:KIK983051 KSF983051:KSG983051 LCB983051:LCC983051 LLX983051:LLY983051 LVT983051:LVU983051 MFP983051:MFQ983051 MPL983051:MPM983051 MZH983051:MZI983051 NJD983051:NJE983051 NSZ983051:NTA983051 OCV983051:OCW983051 OMR983051:OMS983051 OWN983051:OWO983051 PGJ983051:PGK983051 PQF983051:PQG983051 QAB983051:QAC983051 QJX983051:QJY983051 QTT983051:QTU983051 RDP983051:RDQ983051 RNL983051:RNM983051 RXH983051:RXI983051 SHD983051:SHE983051 SQZ983051:SRA983051 TAV983051:TAW983051 TKR983051:TKS983051 TUN983051:TUO983051 UEJ983051:UEK983051 UOF983051:UOG983051 UYB983051:UYC983051 VHX983051:VHY983051 VRT983051:VRU983051 WBP983051:WBQ983051 WLL983051:WLM983051 WVH983051:WVI983051 XFD3:XFD4 XFD65547 XFD131083 XFD196619 XFD262155 XFD327691 XFD393227 XFD458763 XFD524299 XFD589835 XFD655371 XFD720907 XFD786443 XFD851979 XFD917515 XFD983051 A230 IW230 SS230 ACO230 AMK230 AWG230 BGC230 BPY230 BZU230 CJQ230 CTM230 DDI230 DNE230 DXA230 EGW230 EQS230 FAO230 FKK230 FUG230 GEC230 GNY230 GXU230 HHQ230 HRM230 IBI230 ILE230 IVA230 JEW230 JOS230 JYO230 KIK230 KSG230 LCC230 LLY230 LVU230 MFQ230 MPM230 MZI230 NJE230 NTA230 OCW230 OMS230 OWO230 PGK230 PQG230 QAC230 QJY230 QTU230 RDQ230 RNM230 RXI230 SHE230 SRA230 TAW230 TKS230 TUO230 UEK230 UOG230 UYC230 VHY230 VRU230 WBQ230 WLM230 WVI230 A65766 IW65766 SS65766 ACO65766 AMK65766 AWG65766 BGC65766 BPY65766 BZU65766 CJQ65766 CTM65766 DDI65766 DNE65766 DXA65766 EGW65766 EQS65766 FAO65766 FKK65766 FUG65766 GEC65766 GNY65766 GXU65766 HHQ65766 HRM65766 IBI65766 ILE65766 IVA65766 JEW65766 JOS65766 JYO65766 KIK65766 KSG65766 LCC65766 LLY65766 LVU65766 MFQ65766 MPM65766 MZI65766 NJE65766 NTA65766 OCW65766 OMS65766 OWO65766 PGK65766 PQG65766 QAC65766 QJY65766 QTU65766 RDQ65766 RNM65766 RXI65766 SHE65766 SRA65766 TAW65766 TKS65766 TUO65766 UEK65766 UOG65766 UYC65766 VHY65766 VRU65766 WBQ65766 WLM65766 WVI65766 A131302 IW131302 SS131302 ACO131302 AMK131302 AWG131302 BGC131302 BPY131302 BZU131302 CJQ131302 CTM131302 DDI131302 DNE131302 DXA131302 EGW131302 EQS131302 FAO131302 FKK131302 FUG131302 GEC131302 GNY131302 GXU131302 HHQ131302 HRM131302 IBI131302 ILE131302 IVA131302 JEW131302 JOS131302 JYO131302 KIK131302 KSG131302 LCC131302 LLY131302 LVU131302 MFQ131302 MPM131302 MZI131302 NJE131302 NTA131302 OCW131302 OMS131302 OWO131302 PGK131302 PQG131302 QAC131302 QJY131302 QTU131302 RDQ131302 RNM131302 RXI131302 SHE131302 SRA131302 TAW131302 TKS131302 TUO131302 UEK131302 UOG131302 UYC131302 VHY131302 VRU131302 WBQ131302 WLM131302 WVI131302 A196838 IW196838 SS196838 ACO196838 AMK196838 AWG196838 BGC196838 BPY196838 BZU196838 CJQ196838 CTM196838 DDI196838 DNE196838 DXA196838 EGW196838 EQS196838 FAO196838 FKK196838 FUG196838 GEC196838 GNY196838 GXU196838 HHQ196838 HRM196838 IBI196838 ILE196838 IVA196838 JEW196838 JOS196838 JYO196838 KIK196838 KSG196838 LCC196838 LLY196838 LVU196838 MFQ196838 MPM196838 MZI196838 NJE196838 NTA196838 OCW196838 OMS196838 OWO196838 PGK196838 PQG196838 QAC196838 QJY196838 QTU196838 RDQ196838 RNM196838 RXI196838 SHE196838 SRA196838 TAW196838 TKS196838 TUO196838 UEK196838 UOG196838 UYC196838 VHY196838 VRU196838 WBQ196838 WLM196838 WVI196838 A262374 IW262374 SS262374 ACO262374 AMK262374 AWG262374 BGC262374 BPY262374 BZU262374 CJQ262374 CTM262374 DDI262374 DNE262374 DXA262374 EGW262374 EQS262374 FAO262374 FKK262374 FUG262374 GEC262374 GNY262374 GXU262374 HHQ262374 HRM262374 IBI262374 ILE262374 IVA262374 JEW262374 JOS262374 JYO262374 KIK262374 KSG262374 LCC262374 LLY262374 LVU262374 MFQ262374 MPM262374 MZI262374 NJE262374 NTA262374 OCW262374 OMS262374 OWO262374 PGK262374 PQG262374 QAC262374 QJY262374 QTU262374 RDQ262374 RNM262374 RXI262374 SHE262374 SRA262374 TAW262374 TKS262374 TUO262374 UEK262374 UOG262374 UYC262374 VHY262374 VRU262374 WBQ262374 WLM262374 WVI262374 A327910 IW327910 SS327910 ACO327910 AMK327910 AWG327910 BGC327910 BPY327910 BZU327910 CJQ327910 CTM327910 DDI327910 DNE327910 DXA327910 EGW327910 EQS327910 FAO327910 FKK327910 FUG327910 GEC327910 GNY327910 GXU327910 HHQ327910 HRM327910 IBI327910 ILE327910 IVA327910 JEW327910 JOS327910 JYO327910 KIK327910 KSG327910 LCC327910 LLY327910 LVU327910 MFQ327910 MPM327910 MZI327910 NJE327910 NTA327910 OCW327910 OMS327910 OWO327910 PGK327910 PQG327910 QAC327910 QJY327910 QTU327910 RDQ327910 RNM327910 RXI327910 SHE327910 SRA327910 TAW327910 TKS327910 TUO327910 UEK327910 UOG327910 UYC327910 VHY327910 VRU327910 WBQ327910 WLM327910 WVI327910 A393446 IW393446 SS393446 ACO393446 AMK393446 AWG393446 BGC393446 BPY393446 BZU393446 CJQ393446 CTM393446 DDI393446 DNE393446 DXA393446 EGW393446 EQS393446 FAO393446 FKK393446 FUG393446 GEC393446 GNY393446 GXU393446 HHQ393446 HRM393446 IBI393446 ILE393446 IVA393446 JEW393446 JOS393446 JYO393446 KIK393446 KSG393446 LCC393446 LLY393446 LVU393446 MFQ393446 MPM393446 MZI393446 NJE393446 NTA393446 OCW393446 OMS393446 OWO393446 PGK393446 PQG393446 QAC393446 QJY393446 QTU393446 RDQ393446 RNM393446 RXI393446 SHE393446 SRA393446 TAW393446 TKS393446 TUO393446 UEK393446 UOG393446 UYC393446 VHY393446 VRU393446 WBQ393446 WLM393446 WVI393446 A458982 IW458982 SS458982 ACO458982 AMK458982 AWG458982 BGC458982 BPY458982 BZU458982 CJQ458982 CTM458982 DDI458982 DNE458982 DXA458982 EGW458982 EQS458982 FAO458982 FKK458982 FUG458982 GEC458982 GNY458982 GXU458982 HHQ458982 HRM458982 IBI458982 ILE458982 IVA458982 JEW458982 JOS458982 JYO458982 KIK458982 KSG458982 LCC458982 LLY458982 LVU458982 MFQ458982 MPM458982 MZI458982 NJE458982 NTA458982 OCW458982 OMS458982 OWO458982 PGK458982 PQG458982 QAC458982 QJY458982 QTU458982 RDQ458982 RNM458982 RXI458982 SHE458982 SRA458982 TAW458982 TKS458982 TUO458982 UEK458982 UOG458982 UYC458982 VHY458982 VRU458982 WBQ458982 WLM458982 WVI458982 A524518 IW524518 SS524518 ACO524518 AMK524518 AWG524518 BGC524518 BPY524518 BZU524518 CJQ524518 CTM524518 DDI524518 DNE524518 DXA524518 EGW524518 EQS524518 FAO524518 FKK524518 FUG524518 GEC524518 GNY524518 GXU524518 HHQ524518 HRM524518 IBI524518 ILE524518 IVA524518 JEW524518 JOS524518 JYO524518 KIK524518 KSG524518 LCC524518 LLY524518 LVU524518 MFQ524518 MPM524518 MZI524518 NJE524518 NTA524518 OCW524518 OMS524518 OWO524518 PGK524518 PQG524518 QAC524518 QJY524518 QTU524518 RDQ524518 RNM524518 RXI524518 SHE524518 SRA524518 TAW524518 TKS524518 TUO524518 UEK524518 UOG524518 UYC524518 VHY524518 VRU524518 WBQ524518 WLM524518 WVI524518 A590054 IW590054 SS590054 ACO590054 AMK590054 AWG590054 BGC590054 BPY590054 BZU590054 CJQ590054 CTM590054 DDI590054 DNE590054 DXA590054 EGW590054 EQS590054 FAO590054 FKK590054 FUG590054 GEC590054 GNY590054 GXU590054 HHQ590054 HRM590054 IBI590054 ILE590054 IVA590054 JEW590054 JOS590054 JYO590054 KIK590054 KSG590054 LCC590054 LLY590054 LVU590054 MFQ590054 MPM590054 MZI590054 NJE590054 NTA590054 OCW590054 OMS590054 OWO590054 PGK590054 PQG590054 QAC590054 QJY590054 QTU590054 RDQ590054 RNM590054 RXI590054 SHE590054 SRA590054 TAW590054 TKS590054 TUO590054 UEK590054 UOG590054 UYC590054 VHY590054 VRU590054 WBQ590054 WLM590054 WVI590054 A655590 IW655590 SS655590 ACO655590 AMK655590 AWG655590 BGC655590 BPY655590 BZU655590 CJQ655590 CTM655590 DDI655590 DNE655590 DXA655590 EGW655590 EQS655590 FAO655590 FKK655590 FUG655590 GEC655590 GNY655590 GXU655590 HHQ655590 HRM655590 IBI655590 ILE655590 IVA655590 JEW655590 JOS655590 JYO655590 KIK655590 KSG655590 LCC655590 LLY655590 LVU655590 MFQ655590 MPM655590 MZI655590 NJE655590 NTA655590 OCW655590 OMS655590 OWO655590 PGK655590 PQG655590 QAC655590 QJY655590 QTU655590 RDQ655590 RNM655590 RXI655590 SHE655590 SRA655590 TAW655590 TKS655590 TUO655590 UEK655590 UOG655590 UYC655590 VHY655590 VRU655590 WBQ655590 WLM655590 WVI655590 A721126 IW721126 SS721126 ACO721126 AMK721126 AWG721126 BGC721126 BPY721126 BZU721126 CJQ721126 CTM721126 DDI721126 DNE721126 DXA721126 EGW721126 EQS721126 FAO721126 FKK721126 FUG721126 GEC721126 GNY721126 GXU721126 HHQ721126 HRM721126 IBI721126 ILE721126 IVA721126 JEW721126 JOS721126 JYO721126 KIK721126 KSG721126 LCC721126 LLY721126 LVU721126 MFQ721126 MPM721126 MZI721126 NJE721126 NTA721126 OCW721126 OMS721126 OWO721126 PGK721126 PQG721126 QAC721126 QJY721126 QTU721126 RDQ721126 RNM721126 RXI721126 SHE721126 SRA721126 TAW721126 TKS721126 TUO721126 UEK721126 UOG721126 UYC721126 VHY721126 VRU721126 WBQ721126 WLM721126 WVI721126 A786662 IW786662 SS786662 ACO786662 AMK786662 AWG786662 BGC786662 BPY786662 BZU786662 CJQ786662 CTM786662 DDI786662 DNE786662 DXA786662 EGW786662 EQS786662 FAO786662 FKK786662 FUG786662 GEC786662 GNY786662 GXU786662 HHQ786662 HRM786662 IBI786662 ILE786662 IVA786662 JEW786662 JOS786662 JYO786662 KIK786662 KSG786662 LCC786662 LLY786662 LVU786662 MFQ786662 MPM786662 MZI786662 NJE786662 NTA786662 OCW786662 OMS786662 OWO786662 PGK786662 PQG786662 QAC786662 QJY786662 QTU786662 RDQ786662 RNM786662 RXI786662 SHE786662 SRA786662 TAW786662 TKS786662 TUO786662 UEK786662 UOG786662 UYC786662 VHY786662 VRU786662 WBQ786662 WLM786662 WVI786662 A852198 IW852198 SS852198 ACO852198 AMK852198 AWG852198 BGC852198 BPY852198 BZU852198 CJQ852198 CTM852198 DDI852198 DNE852198 DXA852198 EGW852198 EQS852198 FAO852198 FKK852198 FUG852198 GEC852198 GNY852198 GXU852198 HHQ852198 HRM852198 IBI852198 ILE852198 IVA852198 JEW852198 JOS852198 JYO852198 KIK852198 KSG852198 LCC852198 LLY852198 LVU852198 MFQ852198 MPM852198 MZI852198 NJE852198 NTA852198 OCW852198 OMS852198 OWO852198 PGK852198 PQG852198 QAC852198 QJY852198 QTU852198 RDQ852198 RNM852198 RXI852198 SHE852198 SRA852198 TAW852198 TKS852198 TUO852198 UEK852198 UOG852198 UYC852198 VHY852198 VRU852198 WBQ852198 WLM852198 WVI852198 A917734 IW917734 SS917734 ACO917734 AMK917734 AWG917734 BGC917734 BPY917734 BZU917734 CJQ917734 CTM917734 DDI917734 DNE917734 DXA917734 EGW917734 EQS917734 FAO917734 FKK917734 FUG917734 GEC917734 GNY917734 GXU917734 HHQ917734 HRM917734 IBI917734 ILE917734 IVA917734 JEW917734 JOS917734 JYO917734 KIK917734 KSG917734 LCC917734 LLY917734 LVU917734 MFQ917734 MPM917734 MZI917734 NJE917734 NTA917734 OCW917734 OMS917734 OWO917734 PGK917734 PQG917734 QAC917734 QJY917734 QTU917734 RDQ917734 RNM917734 RXI917734 SHE917734 SRA917734 TAW917734 TKS917734 TUO917734 UEK917734 UOG917734 UYC917734 VHY917734 VRU917734 WBQ917734 WLM917734 WVI917734 A983270 IW983270 SS983270 ACO983270 AMK983270 AWG983270 BGC983270 BPY983270 BZU983270 CJQ983270 CTM983270 DDI983270 DNE983270 DXA983270 EGW983270 EQS983270 FAO983270 FKK983270 FUG983270 GEC983270 GNY983270 GXU983270 HHQ983270 HRM983270 IBI983270 ILE983270 IVA983270 JEW983270 JOS983270 JYO983270 KIK983270 KSG983270 LCC983270 LLY983270 LVU983270 MFQ983270 MPM983270 MZI983270 NJE983270 NTA983270 OCW983270 OMS983270 OWO983270 PGK983270 PQG983270 QAC983270 QJY983270 QTU983270 RDQ983270 RNM983270 RXI983270 SHE983270 SRA983270 TAW983270 TKS983270 TUO983270 UEK983270 UOG983270 UYC983270 VHY983270 VRU983270 WBQ983270 WLM983270 WVI983270">
      <formula1>0</formula1>
      <formula2>300</formula2>
    </dataValidation>
  </dataValidation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72"/>
  <sheetViews>
    <sheetView topLeftCell="A256" workbookViewId="0">
      <selection activeCell="C266" sqref="C1:C1048576"/>
    </sheetView>
  </sheetViews>
  <sheetFormatPr defaultRowHeight="15" x14ac:dyDescent="0.25"/>
  <cols>
    <col min="5" max="5" width="58.42578125" bestFit="1" customWidth="1"/>
    <col min="7" max="7" width="15.42578125" bestFit="1" customWidth="1"/>
    <col min="8" max="8" width="13.5703125" bestFit="1" customWidth="1"/>
  </cols>
  <sheetData>
    <row r="3" spans="1:10" x14ac:dyDescent="0.25">
      <c r="F3" s="68" t="s">
        <v>501</v>
      </c>
      <c r="G3" s="68" t="s">
        <v>502</v>
      </c>
      <c r="I3" s="68" t="s">
        <v>503</v>
      </c>
      <c r="J3" s="68" t="s">
        <v>504</v>
      </c>
    </row>
    <row r="4" spans="1:10" x14ac:dyDescent="0.25">
      <c r="G4" s="68" t="s">
        <v>505</v>
      </c>
      <c r="H4" s="68" t="s">
        <v>506</v>
      </c>
      <c r="I4" s="68" t="s">
        <v>507</v>
      </c>
      <c r="J4" s="68" t="s">
        <v>508</v>
      </c>
    </row>
    <row r="5" spans="1:10" x14ac:dyDescent="0.25">
      <c r="A5" s="69" t="s">
        <v>509</v>
      </c>
      <c r="B5" s="70" t="s">
        <v>510</v>
      </c>
      <c r="C5" s="70" t="s">
        <v>511</v>
      </c>
    </row>
    <row r="6" spans="1:10" x14ac:dyDescent="0.25">
      <c r="A6" s="68" t="s">
        <v>512</v>
      </c>
      <c r="D6" s="70" t="s">
        <v>513</v>
      </c>
      <c r="E6" s="68" t="s">
        <v>514</v>
      </c>
    </row>
    <row r="7" spans="1:10" x14ac:dyDescent="0.25">
      <c r="A7" s="70" t="s">
        <v>515</v>
      </c>
    </row>
    <row r="8" spans="1:10" x14ac:dyDescent="0.25">
      <c r="A8" s="68" t="s">
        <v>516</v>
      </c>
    </row>
    <row r="10" spans="1:10" x14ac:dyDescent="0.25">
      <c r="A10" s="71" t="s">
        <v>517</v>
      </c>
    </row>
    <row r="12" spans="1:10" x14ac:dyDescent="0.25">
      <c r="A12" s="70" t="s">
        <v>61</v>
      </c>
      <c r="B12" s="70" t="s">
        <v>518</v>
      </c>
      <c r="C12" s="70" t="s">
        <v>519</v>
      </c>
      <c r="D12" s="70" t="s">
        <v>520</v>
      </c>
      <c r="E12" s="70" t="s">
        <v>521</v>
      </c>
      <c r="F12" s="70" t="s">
        <v>522</v>
      </c>
      <c r="G12" s="70" t="s">
        <v>523</v>
      </c>
      <c r="H12" s="70" t="s">
        <v>524</v>
      </c>
    </row>
    <row r="13" spans="1:10" x14ac:dyDescent="0.25">
      <c r="E13" s="70" t="s">
        <v>525</v>
      </c>
      <c r="F13" s="72">
        <v>0</v>
      </c>
      <c r="G13" s="73">
        <v>3424193.29</v>
      </c>
      <c r="H13" s="73">
        <v>-3424193.29</v>
      </c>
    </row>
    <row r="14" spans="1:10" x14ac:dyDescent="0.25">
      <c r="A14" s="74" t="s">
        <v>526</v>
      </c>
      <c r="B14" s="74" t="s">
        <v>527</v>
      </c>
      <c r="C14" s="74" t="s">
        <v>528</v>
      </c>
      <c r="D14" s="74" t="s">
        <v>529</v>
      </c>
      <c r="E14" s="74" t="s">
        <v>530</v>
      </c>
      <c r="G14" s="73">
        <v>16400</v>
      </c>
      <c r="H14" s="73">
        <v>-3440593.29</v>
      </c>
    </row>
    <row r="15" spans="1:10" x14ac:dyDescent="0.25">
      <c r="A15" s="74" t="s">
        <v>526</v>
      </c>
      <c r="B15" s="74" t="s">
        <v>527</v>
      </c>
      <c r="C15" s="74" t="s">
        <v>531</v>
      </c>
      <c r="D15" s="74" t="s">
        <v>529</v>
      </c>
      <c r="E15" s="74" t="s">
        <v>530</v>
      </c>
      <c r="G15" s="73">
        <v>30500</v>
      </c>
      <c r="H15" s="73">
        <v>-3471093.29</v>
      </c>
    </row>
    <row r="16" spans="1:10" x14ac:dyDescent="0.25">
      <c r="A16" s="74" t="s">
        <v>532</v>
      </c>
      <c r="B16" s="74" t="s">
        <v>527</v>
      </c>
      <c r="C16" s="74" t="s">
        <v>533</v>
      </c>
      <c r="D16" s="74" t="s">
        <v>534</v>
      </c>
      <c r="E16" s="74" t="s">
        <v>535</v>
      </c>
      <c r="G16" s="73">
        <v>8800</v>
      </c>
      <c r="H16" s="73">
        <v>-3479893.29</v>
      </c>
    </row>
    <row r="17" spans="1:8" x14ac:dyDescent="0.25">
      <c r="A17" s="74" t="s">
        <v>536</v>
      </c>
      <c r="B17" s="74" t="s">
        <v>527</v>
      </c>
      <c r="C17" s="74" t="s">
        <v>537</v>
      </c>
      <c r="D17" s="74" t="s">
        <v>538</v>
      </c>
      <c r="E17" s="74" t="s">
        <v>539</v>
      </c>
      <c r="G17" s="73">
        <v>10098</v>
      </c>
      <c r="H17" s="73">
        <v>-3489991.29</v>
      </c>
    </row>
    <row r="18" spans="1:8" x14ac:dyDescent="0.25">
      <c r="A18" s="74" t="s">
        <v>540</v>
      </c>
      <c r="B18" s="74" t="s">
        <v>527</v>
      </c>
      <c r="C18" s="74" t="s">
        <v>541</v>
      </c>
      <c r="D18" s="74" t="s">
        <v>542</v>
      </c>
      <c r="E18" s="74" t="s">
        <v>543</v>
      </c>
      <c r="G18" s="73">
        <v>36500</v>
      </c>
      <c r="H18" s="73">
        <v>-3526491.29</v>
      </c>
    </row>
    <row r="19" spans="1:8" x14ac:dyDescent="0.25">
      <c r="A19" s="74" t="s">
        <v>544</v>
      </c>
      <c r="B19" s="74" t="s">
        <v>527</v>
      </c>
      <c r="C19" s="74" t="s">
        <v>545</v>
      </c>
      <c r="D19" s="74" t="s">
        <v>546</v>
      </c>
      <c r="E19" s="74" t="s">
        <v>547</v>
      </c>
      <c r="G19" s="73">
        <v>400730</v>
      </c>
      <c r="H19" s="73">
        <v>-3927221.29</v>
      </c>
    </row>
    <row r="20" spans="1:8" x14ac:dyDescent="0.25">
      <c r="A20" s="74" t="s">
        <v>544</v>
      </c>
      <c r="B20" s="74" t="s">
        <v>527</v>
      </c>
      <c r="C20" s="74" t="s">
        <v>548</v>
      </c>
      <c r="D20" s="74" t="s">
        <v>546</v>
      </c>
      <c r="E20" s="74" t="s">
        <v>547</v>
      </c>
      <c r="G20" s="73">
        <v>146880</v>
      </c>
      <c r="H20" s="73">
        <v>-4074101.29</v>
      </c>
    </row>
    <row r="21" spans="1:8" x14ac:dyDescent="0.25">
      <c r="A21" s="74" t="s">
        <v>544</v>
      </c>
      <c r="B21" s="74" t="s">
        <v>527</v>
      </c>
      <c r="C21" s="74" t="s">
        <v>549</v>
      </c>
      <c r="D21" s="74" t="s">
        <v>546</v>
      </c>
      <c r="E21" s="74" t="s">
        <v>547</v>
      </c>
      <c r="G21" s="73">
        <v>325500</v>
      </c>
      <c r="H21" s="73">
        <v>-4399601.29</v>
      </c>
    </row>
    <row r="22" spans="1:8" x14ac:dyDescent="0.25">
      <c r="A22" s="74" t="s">
        <v>544</v>
      </c>
      <c r="B22" s="74" t="s">
        <v>527</v>
      </c>
      <c r="C22" s="74" t="s">
        <v>550</v>
      </c>
      <c r="D22" s="74" t="s">
        <v>546</v>
      </c>
      <c r="E22" s="74" t="s">
        <v>547</v>
      </c>
      <c r="G22" s="73">
        <v>476690</v>
      </c>
      <c r="H22" s="73">
        <v>-4876291.29</v>
      </c>
    </row>
    <row r="23" spans="1:8" x14ac:dyDescent="0.25">
      <c r="A23" s="74" t="s">
        <v>544</v>
      </c>
      <c r="B23" s="74" t="s">
        <v>527</v>
      </c>
      <c r="C23" s="74" t="s">
        <v>551</v>
      </c>
      <c r="D23" s="74" t="s">
        <v>546</v>
      </c>
      <c r="E23" s="74" t="s">
        <v>547</v>
      </c>
      <c r="G23" s="73">
        <v>21700</v>
      </c>
      <c r="H23" s="73">
        <v>-4897991.29</v>
      </c>
    </row>
    <row r="24" spans="1:8" x14ac:dyDescent="0.25">
      <c r="A24" s="74" t="s">
        <v>544</v>
      </c>
      <c r="B24" s="74" t="s">
        <v>527</v>
      </c>
      <c r="C24" s="74" t="s">
        <v>552</v>
      </c>
      <c r="D24" s="74" t="s">
        <v>546</v>
      </c>
      <c r="E24" s="74" t="s">
        <v>547</v>
      </c>
      <c r="G24" s="73">
        <v>114500</v>
      </c>
      <c r="H24" s="73">
        <v>-5012491.29</v>
      </c>
    </row>
    <row r="25" spans="1:8" x14ac:dyDescent="0.25">
      <c r="A25" s="74" t="s">
        <v>544</v>
      </c>
      <c r="B25" s="74" t="s">
        <v>527</v>
      </c>
      <c r="C25" s="74" t="s">
        <v>553</v>
      </c>
      <c r="D25" s="74" t="s">
        <v>546</v>
      </c>
      <c r="E25" s="74" t="s">
        <v>547</v>
      </c>
      <c r="G25" s="73">
        <v>8500</v>
      </c>
      <c r="H25" s="73">
        <v>-5020991.29</v>
      </c>
    </row>
    <row r="26" spans="1:8" x14ac:dyDescent="0.25">
      <c r="A26" s="74" t="s">
        <v>544</v>
      </c>
      <c r="B26" s="74" t="s">
        <v>527</v>
      </c>
      <c r="C26" s="74" t="s">
        <v>554</v>
      </c>
      <c r="D26" s="74" t="s">
        <v>546</v>
      </c>
      <c r="E26" s="74" t="s">
        <v>547</v>
      </c>
      <c r="G26" s="73">
        <v>70000</v>
      </c>
      <c r="H26" s="73">
        <v>-5090991.29</v>
      </c>
    </row>
    <row r="27" spans="1:8" x14ac:dyDescent="0.25">
      <c r="A27" s="74" t="s">
        <v>544</v>
      </c>
      <c r="B27" s="74" t="s">
        <v>527</v>
      </c>
      <c r="C27" s="74" t="s">
        <v>555</v>
      </c>
      <c r="D27" s="74" t="s">
        <v>546</v>
      </c>
      <c r="E27" s="74" t="s">
        <v>547</v>
      </c>
      <c r="G27" s="73">
        <v>375000</v>
      </c>
      <c r="H27" s="73">
        <v>-5465991.29</v>
      </c>
    </row>
    <row r="28" spans="1:8" x14ac:dyDescent="0.25">
      <c r="A28" s="74" t="s">
        <v>544</v>
      </c>
      <c r="B28" s="74" t="s">
        <v>527</v>
      </c>
      <c r="C28" s="74" t="s">
        <v>556</v>
      </c>
      <c r="D28" s="74" t="s">
        <v>546</v>
      </c>
      <c r="E28" s="74" t="s">
        <v>547</v>
      </c>
      <c r="G28" s="73">
        <v>271300</v>
      </c>
      <c r="H28" s="73">
        <v>-5737291.29</v>
      </c>
    </row>
    <row r="29" spans="1:8" x14ac:dyDescent="0.25">
      <c r="A29" s="74" t="s">
        <v>544</v>
      </c>
      <c r="B29" s="74" t="s">
        <v>527</v>
      </c>
      <c r="C29" s="74" t="s">
        <v>557</v>
      </c>
      <c r="D29" s="74" t="s">
        <v>546</v>
      </c>
      <c r="E29" s="74" t="s">
        <v>547</v>
      </c>
      <c r="G29" s="73">
        <v>634550</v>
      </c>
      <c r="H29" s="73">
        <v>-6371841.29</v>
      </c>
    </row>
    <row r="30" spans="1:8" x14ac:dyDescent="0.25">
      <c r="A30" s="74" t="s">
        <v>558</v>
      </c>
      <c r="B30" s="74" t="s">
        <v>527</v>
      </c>
      <c r="C30" s="74" t="s">
        <v>559</v>
      </c>
      <c r="D30" s="74" t="s">
        <v>560</v>
      </c>
      <c r="E30" s="74" t="s">
        <v>561</v>
      </c>
      <c r="G30" s="73">
        <v>8676</v>
      </c>
      <c r="H30" s="73">
        <v>-6380517.29</v>
      </c>
    </row>
    <row r="31" spans="1:8" x14ac:dyDescent="0.25">
      <c r="A31" s="74" t="s">
        <v>562</v>
      </c>
      <c r="B31" s="74" t="s">
        <v>563</v>
      </c>
      <c r="C31" s="74" t="s">
        <v>564</v>
      </c>
      <c r="D31" s="74" t="s">
        <v>565</v>
      </c>
      <c r="E31" s="74" t="s">
        <v>566</v>
      </c>
      <c r="F31" s="73">
        <v>37400</v>
      </c>
      <c r="H31" s="73">
        <v>-6343117.29</v>
      </c>
    </row>
    <row r="32" spans="1:8" x14ac:dyDescent="0.25">
      <c r="E32" s="74" t="s">
        <v>567</v>
      </c>
    </row>
    <row r="33" spans="1:8" x14ac:dyDescent="0.25">
      <c r="E33" s="74" t="s">
        <v>568</v>
      </c>
    </row>
    <row r="34" spans="1:8" x14ac:dyDescent="0.25">
      <c r="E34" s="74" t="s">
        <v>569</v>
      </c>
    </row>
    <row r="35" spans="1:8" x14ac:dyDescent="0.25">
      <c r="A35" s="74" t="s">
        <v>562</v>
      </c>
      <c r="B35" s="74" t="s">
        <v>563</v>
      </c>
      <c r="C35" s="74" t="s">
        <v>564</v>
      </c>
      <c r="D35" s="74" t="s">
        <v>565</v>
      </c>
      <c r="E35" s="74" t="s">
        <v>566</v>
      </c>
      <c r="F35" s="73">
        <v>44000</v>
      </c>
      <c r="H35" s="73">
        <v>-6299117.29</v>
      </c>
    </row>
    <row r="36" spans="1:8" x14ac:dyDescent="0.25">
      <c r="E36" s="74" t="s">
        <v>567</v>
      </c>
    </row>
    <row r="37" spans="1:8" x14ac:dyDescent="0.25">
      <c r="E37" s="74" t="s">
        <v>568</v>
      </c>
    </row>
    <row r="38" spans="1:8" x14ac:dyDescent="0.25">
      <c r="E38" s="74" t="s">
        <v>569</v>
      </c>
    </row>
    <row r="39" spans="1:8" x14ac:dyDescent="0.25">
      <c r="A39" s="74" t="s">
        <v>562</v>
      </c>
      <c r="B39" s="74" t="s">
        <v>563</v>
      </c>
      <c r="C39" s="74" t="s">
        <v>564</v>
      </c>
      <c r="D39" s="74" t="s">
        <v>565</v>
      </c>
      <c r="E39" s="74" t="s">
        <v>566</v>
      </c>
      <c r="F39" s="73">
        <v>264000</v>
      </c>
      <c r="H39" s="73">
        <v>-6035117.29</v>
      </c>
    </row>
    <row r="40" spans="1:8" x14ac:dyDescent="0.25">
      <c r="E40" s="74" t="s">
        <v>567</v>
      </c>
    </row>
    <row r="41" spans="1:8" x14ac:dyDescent="0.25">
      <c r="E41" s="74" t="s">
        <v>568</v>
      </c>
    </row>
    <row r="42" spans="1:8" x14ac:dyDescent="0.25">
      <c r="E42" s="74" t="s">
        <v>569</v>
      </c>
    </row>
    <row r="43" spans="1:8" x14ac:dyDescent="0.25">
      <c r="A43" s="74" t="s">
        <v>562</v>
      </c>
      <c r="B43" s="74" t="s">
        <v>563</v>
      </c>
      <c r="C43" s="74" t="s">
        <v>564</v>
      </c>
      <c r="D43" s="74" t="s">
        <v>565</v>
      </c>
      <c r="E43" s="74" t="s">
        <v>566</v>
      </c>
      <c r="F43" s="73">
        <v>17600</v>
      </c>
      <c r="H43" s="73">
        <v>-6017517.29</v>
      </c>
    </row>
    <row r="44" spans="1:8" x14ac:dyDescent="0.25">
      <c r="E44" s="74" t="s">
        <v>567</v>
      </c>
    </row>
    <row r="45" spans="1:8" x14ac:dyDescent="0.25">
      <c r="E45" s="74" t="s">
        <v>568</v>
      </c>
    </row>
    <row r="46" spans="1:8" x14ac:dyDescent="0.25">
      <c r="E46" s="74" t="s">
        <v>569</v>
      </c>
    </row>
    <row r="47" spans="1:8" x14ac:dyDescent="0.25">
      <c r="A47" s="74" t="s">
        <v>562</v>
      </c>
      <c r="B47" s="74" t="s">
        <v>563</v>
      </c>
      <c r="C47" s="74" t="s">
        <v>564</v>
      </c>
      <c r="D47" s="74" t="s">
        <v>565</v>
      </c>
      <c r="E47" s="74" t="s">
        <v>566</v>
      </c>
      <c r="F47" s="73">
        <v>35200</v>
      </c>
      <c r="H47" s="73">
        <v>-5982317.29</v>
      </c>
    </row>
    <row r="49" spans="1:8" x14ac:dyDescent="0.25">
      <c r="D49" s="68" t="s">
        <v>501</v>
      </c>
      <c r="E49" s="68" t="s">
        <v>570</v>
      </c>
      <c r="G49" s="68" t="s">
        <v>503</v>
      </c>
      <c r="H49" s="68" t="s">
        <v>504</v>
      </c>
    </row>
    <row r="50" spans="1:8" x14ac:dyDescent="0.25">
      <c r="E50" s="68" t="s">
        <v>505</v>
      </c>
      <c r="F50" s="68" t="s">
        <v>506</v>
      </c>
      <c r="G50" s="68" t="s">
        <v>507</v>
      </c>
      <c r="H50" s="68" t="s">
        <v>508</v>
      </c>
    </row>
    <row r="51" spans="1:8" x14ac:dyDescent="0.25">
      <c r="A51" s="69" t="s">
        <v>509</v>
      </c>
      <c r="B51" s="70" t="s">
        <v>510</v>
      </c>
      <c r="C51" s="70" t="s">
        <v>511</v>
      </c>
    </row>
    <row r="53" spans="1:8" x14ac:dyDescent="0.25">
      <c r="A53" s="68" t="s">
        <v>512</v>
      </c>
      <c r="B53" s="70" t="s">
        <v>571</v>
      </c>
    </row>
    <row r="54" spans="1:8" x14ac:dyDescent="0.25">
      <c r="A54" s="70" t="s">
        <v>515</v>
      </c>
    </row>
    <row r="55" spans="1:8" x14ac:dyDescent="0.25">
      <c r="A55" s="68" t="s">
        <v>516</v>
      </c>
    </row>
    <row r="57" spans="1:8" x14ac:dyDescent="0.25">
      <c r="A57" s="71" t="s">
        <v>517</v>
      </c>
    </row>
    <row r="59" spans="1:8" x14ac:dyDescent="0.25">
      <c r="A59" s="70" t="s">
        <v>61</v>
      </c>
      <c r="B59" s="70" t="s">
        <v>518</v>
      </c>
      <c r="C59" s="70" t="s">
        <v>519</v>
      </c>
      <c r="D59" s="70" t="s">
        <v>520</v>
      </c>
      <c r="E59" s="70" t="s">
        <v>521</v>
      </c>
      <c r="F59" s="70" t="s">
        <v>522</v>
      </c>
      <c r="G59" s="70" t="s">
        <v>523</v>
      </c>
      <c r="H59" s="70" t="s">
        <v>524</v>
      </c>
    </row>
    <row r="60" spans="1:8" x14ac:dyDescent="0.25">
      <c r="A60" s="74" t="s">
        <v>562</v>
      </c>
      <c r="B60" s="74" t="s">
        <v>563</v>
      </c>
      <c r="C60" s="74" t="s">
        <v>564</v>
      </c>
      <c r="D60" s="74" t="s">
        <v>565</v>
      </c>
      <c r="E60" s="74" t="s">
        <v>566</v>
      </c>
      <c r="F60" s="73">
        <v>17600</v>
      </c>
      <c r="H60" s="73">
        <v>-5964717.29</v>
      </c>
    </row>
    <row r="61" spans="1:8" x14ac:dyDescent="0.25">
      <c r="E61" s="74" t="s">
        <v>567</v>
      </c>
    </row>
    <row r="62" spans="1:8" x14ac:dyDescent="0.25">
      <c r="E62" s="74" t="s">
        <v>568</v>
      </c>
    </row>
    <row r="63" spans="1:8" x14ac:dyDescent="0.25">
      <c r="E63" s="74" t="s">
        <v>569</v>
      </c>
    </row>
    <row r="64" spans="1:8" x14ac:dyDescent="0.25">
      <c r="A64" s="74" t="s">
        <v>562</v>
      </c>
      <c r="B64" s="74" t="s">
        <v>563</v>
      </c>
      <c r="C64" s="74" t="s">
        <v>564</v>
      </c>
      <c r="D64" s="74" t="s">
        <v>565</v>
      </c>
      <c r="E64" s="74" t="s">
        <v>566</v>
      </c>
      <c r="F64" s="73">
        <v>17600</v>
      </c>
      <c r="H64" s="73">
        <v>-5947117.29</v>
      </c>
    </row>
    <row r="65" spans="1:8" x14ac:dyDescent="0.25">
      <c r="E65" s="74" t="s">
        <v>567</v>
      </c>
    </row>
    <row r="66" spans="1:8" x14ac:dyDescent="0.25">
      <c r="E66" s="74" t="s">
        <v>568</v>
      </c>
    </row>
    <row r="67" spans="1:8" x14ac:dyDescent="0.25">
      <c r="E67" s="74" t="s">
        <v>569</v>
      </c>
    </row>
    <row r="68" spans="1:8" x14ac:dyDescent="0.25">
      <c r="A68" s="74" t="s">
        <v>562</v>
      </c>
      <c r="B68" s="74" t="s">
        <v>563</v>
      </c>
      <c r="C68" s="74" t="s">
        <v>564</v>
      </c>
      <c r="D68" s="74" t="s">
        <v>565</v>
      </c>
      <c r="E68" s="74" t="s">
        <v>566</v>
      </c>
      <c r="F68" s="73">
        <v>52800</v>
      </c>
      <c r="H68" s="73">
        <v>-5894317.29</v>
      </c>
    </row>
    <row r="69" spans="1:8" x14ac:dyDescent="0.25">
      <c r="E69" s="74" t="s">
        <v>567</v>
      </c>
    </row>
    <row r="70" spans="1:8" x14ac:dyDescent="0.25">
      <c r="E70" s="74" t="s">
        <v>568</v>
      </c>
    </row>
    <row r="71" spans="1:8" x14ac:dyDescent="0.25">
      <c r="E71" s="74" t="s">
        <v>569</v>
      </c>
    </row>
    <row r="72" spans="1:8" x14ac:dyDescent="0.25">
      <c r="A72" s="74" t="s">
        <v>562</v>
      </c>
      <c r="B72" s="74" t="s">
        <v>563</v>
      </c>
      <c r="C72" s="74" t="s">
        <v>564</v>
      </c>
      <c r="D72" s="74" t="s">
        <v>565</v>
      </c>
      <c r="E72" s="74" t="s">
        <v>566</v>
      </c>
      <c r="F72" s="73">
        <v>17600</v>
      </c>
      <c r="H72" s="73">
        <v>-5876717.29</v>
      </c>
    </row>
    <row r="73" spans="1:8" x14ac:dyDescent="0.25">
      <c r="E73" s="74" t="s">
        <v>567</v>
      </c>
    </row>
    <row r="74" spans="1:8" x14ac:dyDescent="0.25">
      <c r="E74" s="74" t="s">
        <v>568</v>
      </c>
    </row>
    <row r="75" spans="1:8" x14ac:dyDescent="0.25">
      <c r="E75" s="74" t="s">
        <v>569</v>
      </c>
    </row>
    <row r="76" spans="1:8" x14ac:dyDescent="0.25">
      <c r="A76" s="74" t="s">
        <v>562</v>
      </c>
      <c r="B76" s="74" t="s">
        <v>563</v>
      </c>
      <c r="C76" s="74" t="s">
        <v>564</v>
      </c>
      <c r="D76" s="74" t="s">
        <v>565</v>
      </c>
      <c r="E76" s="74" t="s">
        <v>566</v>
      </c>
      <c r="F76" s="73">
        <v>17600</v>
      </c>
      <c r="H76" s="73">
        <v>-5859117.29</v>
      </c>
    </row>
    <row r="77" spans="1:8" x14ac:dyDescent="0.25">
      <c r="E77" s="74" t="s">
        <v>567</v>
      </c>
    </row>
    <row r="78" spans="1:8" x14ac:dyDescent="0.25">
      <c r="E78" s="74" t="s">
        <v>568</v>
      </c>
    </row>
    <row r="79" spans="1:8" x14ac:dyDescent="0.25">
      <c r="E79" s="74" t="s">
        <v>569</v>
      </c>
    </row>
    <row r="80" spans="1:8" x14ac:dyDescent="0.25">
      <c r="A80" s="74" t="s">
        <v>562</v>
      </c>
      <c r="B80" s="74" t="s">
        <v>563</v>
      </c>
      <c r="C80" s="74" t="s">
        <v>564</v>
      </c>
      <c r="D80" s="74" t="s">
        <v>565</v>
      </c>
      <c r="E80" s="74" t="s">
        <v>566</v>
      </c>
      <c r="F80" s="73">
        <v>17600</v>
      </c>
      <c r="H80" s="73">
        <v>-5841517.29</v>
      </c>
    </row>
    <row r="81" spans="1:8" x14ac:dyDescent="0.25">
      <c r="E81" s="74" t="s">
        <v>567</v>
      </c>
    </row>
    <row r="82" spans="1:8" x14ac:dyDescent="0.25">
      <c r="E82" s="74" t="s">
        <v>568</v>
      </c>
    </row>
    <row r="83" spans="1:8" x14ac:dyDescent="0.25">
      <c r="E83" s="74" t="s">
        <v>569</v>
      </c>
    </row>
    <row r="84" spans="1:8" x14ac:dyDescent="0.25">
      <c r="A84" s="74" t="s">
        <v>562</v>
      </c>
      <c r="B84" s="74" t="s">
        <v>563</v>
      </c>
      <c r="C84" s="74" t="s">
        <v>564</v>
      </c>
      <c r="D84" s="74" t="s">
        <v>565</v>
      </c>
      <c r="E84" s="74" t="s">
        <v>566</v>
      </c>
      <c r="F84" s="73">
        <v>17600</v>
      </c>
      <c r="H84" s="73">
        <v>-5823917.29</v>
      </c>
    </row>
    <row r="85" spans="1:8" x14ac:dyDescent="0.25">
      <c r="E85" s="74" t="s">
        <v>567</v>
      </c>
    </row>
    <row r="86" spans="1:8" x14ac:dyDescent="0.25">
      <c r="E86" s="74" t="s">
        <v>568</v>
      </c>
    </row>
    <row r="87" spans="1:8" x14ac:dyDescent="0.25">
      <c r="E87" s="74" t="s">
        <v>569</v>
      </c>
    </row>
    <row r="88" spans="1:8" x14ac:dyDescent="0.25">
      <c r="A88" s="74" t="s">
        <v>562</v>
      </c>
      <c r="B88" s="74" t="s">
        <v>563</v>
      </c>
      <c r="C88" s="74" t="s">
        <v>564</v>
      </c>
      <c r="D88" s="74" t="s">
        <v>565</v>
      </c>
      <c r="E88" s="74" t="s">
        <v>566</v>
      </c>
      <c r="F88" s="73">
        <v>35200</v>
      </c>
      <c r="H88" s="73">
        <v>-5788717.29</v>
      </c>
    </row>
    <row r="89" spans="1:8" x14ac:dyDescent="0.25">
      <c r="E89" s="74" t="s">
        <v>567</v>
      </c>
    </row>
    <row r="90" spans="1:8" x14ac:dyDescent="0.25">
      <c r="E90" s="74" t="s">
        <v>568</v>
      </c>
    </row>
    <row r="91" spans="1:8" x14ac:dyDescent="0.25">
      <c r="E91" s="74" t="s">
        <v>569</v>
      </c>
    </row>
    <row r="92" spans="1:8" x14ac:dyDescent="0.25">
      <c r="A92" s="74" t="s">
        <v>572</v>
      </c>
      <c r="B92" s="74" t="s">
        <v>527</v>
      </c>
      <c r="C92" s="74" t="s">
        <v>573</v>
      </c>
      <c r="D92" s="74" t="s">
        <v>574</v>
      </c>
      <c r="E92" s="74" t="s">
        <v>575</v>
      </c>
      <c r="G92" s="73">
        <v>116960</v>
      </c>
      <c r="H92" s="73">
        <v>-5905677.29</v>
      </c>
    </row>
    <row r="93" spans="1:8" x14ac:dyDescent="0.25">
      <c r="A93" s="74" t="s">
        <v>572</v>
      </c>
      <c r="B93" s="74" t="s">
        <v>527</v>
      </c>
      <c r="C93" s="74" t="s">
        <v>576</v>
      </c>
      <c r="D93" s="74" t="s">
        <v>577</v>
      </c>
      <c r="E93" s="74" t="s">
        <v>578</v>
      </c>
      <c r="G93" s="72">
        <v>0.02</v>
      </c>
      <c r="H93" s="73">
        <v>-5905677.3099999996</v>
      </c>
    </row>
    <row r="94" spans="1:8" x14ac:dyDescent="0.25">
      <c r="A94" s="74" t="s">
        <v>579</v>
      </c>
      <c r="B94" s="74" t="s">
        <v>527</v>
      </c>
      <c r="C94" s="74" t="s">
        <v>580</v>
      </c>
      <c r="D94" s="74" t="s">
        <v>581</v>
      </c>
      <c r="E94" s="74" t="s">
        <v>582</v>
      </c>
      <c r="G94" s="73">
        <v>50700</v>
      </c>
      <c r="H94" s="73">
        <v>-5956377.3099999996</v>
      </c>
    </row>
    <row r="95" spans="1:8" x14ac:dyDescent="0.25">
      <c r="A95" s="74" t="s">
        <v>583</v>
      </c>
      <c r="B95" s="74" t="s">
        <v>527</v>
      </c>
      <c r="C95" s="74" t="s">
        <v>584</v>
      </c>
      <c r="D95" s="74" t="s">
        <v>585</v>
      </c>
      <c r="E95" s="74" t="s">
        <v>586</v>
      </c>
      <c r="G95" s="73">
        <v>323550</v>
      </c>
      <c r="H95" s="73">
        <v>-6279927.3099999996</v>
      </c>
    </row>
    <row r="96" spans="1:8" x14ac:dyDescent="0.25">
      <c r="A96" s="74" t="s">
        <v>583</v>
      </c>
      <c r="B96" s="74" t="s">
        <v>527</v>
      </c>
      <c r="C96" s="74" t="s">
        <v>587</v>
      </c>
      <c r="D96" s="74" t="s">
        <v>585</v>
      </c>
      <c r="E96" s="74" t="s">
        <v>586</v>
      </c>
      <c r="G96" s="73">
        <v>110040</v>
      </c>
      <c r="H96" s="73">
        <v>-6389967.3099999996</v>
      </c>
    </row>
    <row r="97" spans="1:8" x14ac:dyDescent="0.25">
      <c r="A97" s="74" t="s">
        <v>588</v>
      </c>
      <c r="B97" s="74" t="s">
        <v>527</v>
      </c>
      <c r="C97" s="74" t="s">
        <v>589</v>
      </c>
      <c r="D97" s="74" t="s">
        <v>590</v>
      </c>
      <c r="E97" s="74" t="s">
        <v>591</v>
      </c>
      <c r="G97" s="72">
        <v>0.04</v>
      </c>
      <c r="H97" s="73">
        <v>-6389967.3499999996</v>
      </c>
    </row>
    <row r="99" spans="1:8" x14ac:dyDescent="0.25">
      <c r="D99" s="68" t="s">
        <v>501</v>
      </c>
      <c r="E99" s="68" t="s">
        <v>592</v>
      </c>
      <c r="G99" s="68" t="s">
        <v>503</v>
      </c>
      <c r="H99" s="68" t="s">
        <v>504</v>
      </c>
    </row>
    <row r="100" spans="1:8" x14ac:dyDescent="0.25">
      <c r="E100" s="68" t="s">
        <v>505</v>
      </c>
      <c r="F100" s="68" t="s">
        <v>506</v>
      </c>
      <c r="G100" s="68" t="s">
        <v>507</v>
      </c>
      <c r="H100" s="68" t="s">
        <v>508</v>
      </c>
    </row>
    <row r="101" spans="1:8" x14ac:dyDescent="0.25">
      <c r="A101" s="69" t="s">
        <v>509</v>
      </c>
      <c r="B101" s="70" t="s">
        <v>510</v>
      </c>
      <c r="C101" s="70" t="s">
        <v>511</v>
      </c>
    </row>
    <row r="103" spans="1:8" x14ac:dyDescent="0.25">
      <c r="A103" s="68" t="s">
        <v>512</v>
      </c>
      <c r="B103" s="70" t="s">
        <v>571</v>
      </c>
    </row>
    <row r="104" spans="1:8" x14ac:dyDescent="0.25">
      <c r="A104" s="70" t="s">
        <v>515</v>
      </c>
    </row>
    <row r="105" spans="1:8" x14ac:dyDescent="0.25">
      <c r="A105" s="68" t="s">
        <v>516</v>
      </c>
    </row>
    <row r="107" spans="1:8" x14ac:dyDescent="0.25">
      <c r="A107" s="71" t="s">
        <v>517</v>
      </c>
    </row>
    <row r="109" spans="1:8" x14ac:dyDescent="0.25">
      <c r="A109" s="70" t="s">
        <v>61</v>
      </c>
      <c r="B109" s="70" t="s">
        <v>518</v>
      </c>
      <c r="C109" s="70" t="s">
        <v>519</v>
      </c>
      <c r="D109" s="70" t="s">
        <v>520</v>
      </c>
      <c r="E109" s="70" t="s">
        <v>521</v>
      </c>
      <c r="F109" s="70" t="s">
        <v>522</v>
      </c>
      <c r="G109" s="70" t="s">
        <v>523</v>
      </c>
      <c r="H109" s="70" t="s">
        <v>524</v>
      </c>
    </row>
    <row r="110" spans="1:8" x14ac:dyDescent="0.25">
      <c r="A110" s="74" t="s">
        <v>593</v>
      </c>
      <c r="B110" s="74" t="s">
        <v>563</v>
      </c>
      <c r="C110" s="74" t="s">
        <v>594</v>
      </c>
      <c r="D110" s="74" t="s">
        <v>595</v>
      </c>
      <c r="E110" s="74" t="s">
        <v>596</v>
      </c>
      <c r="F110" s="73">
        <v>8000</v>
      </c>
      <c r="H110" s="73">
        <v>-6381967.3499999996</v>
      </c>
    </row>
    <row r="111" spans="1:8" x14ac:dyDescent="0.25">
      <c r="A111" s="74" t="s">
        <v>597</v>
      </c>
      <c r="B111" s="74" t="s">
        <v>527</v>
      </c>
      <c r="C111" s="74" t="s">
        <v>598</v>
      </c>
      <c r="D111" s="74" t="s">
        <v>599</v>
      </c>
      <c r="E111" s="74" t="s">
        <v>600</v>
      </c>
      <c r="G111" s="72">
        <v>0.03</v>
      </c>
      <c r="H111" s="73">
        <v>-6381967.3799999999</v>
      </c>
    </row>
    <row r="112" spans="1:8" x14ac:dyDescent="0.25">
      <c r="A112" s="74" t="s">
        <v>601</v>
      </c>
      <c r="B112" s="74" t="s">
        <v>527</v>
      </c>
      <c r="C112" s="74" t="s">
        <v>602</v>
      </c>
      <c r="D112" s="74" t="s">
        <v>603</v>
      </c>
      <c r="E112" s="74" t="s">
        <v>604</v>
      </c>
      <c r="G112" s="73">
        <v>10285</v>
      </c>
      <c r="H112" s="73">
        <v>-6392252.3799999999</v>
      </c>
    </row>
    <row r="113" spans="1:8" x14ac:dyDescent="0.25">
      <c r="A113" s="74" t="s">
        <v>605</v>
      </c>
      <c r="B113" s="74" t="s">
        <v>527</v>
      </c>
      <c r="C113" s="74" t="s">
        <v>606</v>
      </c>
      <c r="D113" s="74" t="s">
        <v>607</v>
      </c>
      <c r="E113" s="74" t="s">
        <v>608</v>
      </c>
      <c r="G113" s="73">
        <v>39272</v>
      </c>
      <c r="H113" s="73">
        <v>-6431524.3799999999</v>
      </c>
    </row>
    <row r="114" spans="1:8" x14ac:dyDescent="0.25">
      <c r="A114" s="74" t="s">
        <v>609</v>
      </c>
      <c r="B114" s="74" t="s">
        <v>527</v>
      </c>
      <c r="C114" s="74" t="s">
        <v>610</v>
      </c>
      <c r="D114" s="74" t="s">
        <v>611</v>
      </c>
      <c r="E114" s="74" t="s">
        <v>612</v>
      </c>
      <c r="G114" s="72">
        <v>1</v>
      </c>
      <c r="H114" s="73">
        <v>-6431525.3799999999</v>
      </c>
    </row>
    <row r="115" spans="1:8" x14ac:dyDescent="0.25">
      <c r="A115" s="74" t="s">
        <v>613</v>
      </c>
      <c r="B115" s="74" t="s">
        <v>563</v>
      </c>
      <c r="C115" s="74" t="s">
        <v>614</v>
      </c>
      <c r="D115" s="74" t="s">
        <v>595</v>
      </c>
      <c r="E115" s="74" t="s">
        <v>615</v>
      </c>
      <c r="F115" s="73">
        <v>146880</v>
      </c>
      <c r="H115" s="73">
        <v>-6284645.3799999999</v>
      </c>
    </row>
    <row r="116" spans="1:8" x14ac:dyDescent="0.25">
      <c r="E116" s="74" t="s">
        <v>616</v>
      </c>
    </row>
    <row r="117" spans="1:8" x14ac:dyDescent="0.25">
      <c r="A117" s="74" t="s">
        <v>613</v>
      </c>
      <c r="B117" s="74" t="s">
        <v>563</v>
      </c>
      <c r="C117" s="74" t="s">
        <v>614</v>
      </c>
      <c r="D117" s="74" t="s">
        <v>595</v>
      </c>
      <c r="E117" s="74" t="s">
        <v>615</v>
      </c>
      <c r="F117" s="73">
        <v>325500</v>
      </c>
      <c r="H117" s="73">
        <v>-5959145.3799999999</v>
      </c>
    </row>
    <row r="118" spans="1:8" x14ac:dyDescent="0.25">
      <c r="E118" s="74" t="s">
        <v>616</v>
      </c>
    </row>
    <row r="119" spans="1:8" x14ac:dyDescent="0.25">
      <c r="A119" s="74" t="s">
        <v>613</v>
      </c>
      <c r="B119" s="74" t="s">
        <v>563</v>
      </c>
      <c r="C119" s="74" t="s">
        <v>614</v>
      </c>
      <c r="D119" s="74" t="s">
        <v>595</v>
      </c>
      <c r="E119" s="74" t="s">
        <v>615</v>
      </c>
      <c r="F119" s="73">
        <v>114500</v>
      </c>
      <c r="H119" s="73">
        <v>-5844645.3799999999</v>
      </c>
    </row>
    <row r="120" spans="1:8" x14ac:dyDescent="0.25">
      <c r="E120" s="74" t="s">
        <v>616</v>
      </c>
    </row>
    <row r="121" spans="1:8" x14ac:dyDescent="0.25">
      <c r="A121" s="74" t="s">
        <v>613</v>
      </c>
      <c r="B121" s="74" t="s">
        <v>563</v>
      </c>
      <c r="C121" s="74" t="s">
        <v>614</v>
      </c>
      <c r="D121" s="74" t="s">
        <v>595</v>
      </c>
      <c r="E121" s="74" t="s">
        <v>615</v>
      </c>
      <c r="F121" s="73">
        <v>70000</v>
      </c>
      <c r="H121" s="73">
        <v>-5774645.3799999999</v>
      </c>
    </row>
    <row r="122" spans="1:8" x14ac:dyDescent="0.25">
      <c r="E122" s="74" t="s">
        <v>616</v>
      </c>
    </row>
    <row r="123" spans="1:8" x14ac:dyDescent="0.25">
      <c r="A123" s="74" t="s">
        <v>613</v>
      </c>
      <c r="B123" s="74" t="s">
        <v>563</v>
      </c>
      <c r="C123" s="74" t="s">
        <v>614</v>
      </c>
      <c r="D123" s="74" t="s">
        <v>595</v>
      </c>
      <c r="E123" s="74" t="s">
        <v>615</v>
      </c>
      <c r="F123" s="73">
        <v>8500</v>
      </c>
      <c r="H123" s="73">
        <v>-5766145.3799999999</v>
      </c>
    </row>
    <row r="124" spans="1:8" x14ac:dyDescent="0.25">
      <c r="E124" s="74" t="s">
        <v>616</v>
      </c>
    </row>
    <row r="125" spans="1:8" x14ac:dyDescent="0.25">
      <c r="A125" s="74" t="s">
        <v>613</v>
      </c>
      <c r="B125" s="74" t="s">
        <v>563</v>
      </c>
      <c r="C125" s="74" t="s">
        <v>614</v>
      </c>
      <c r="D125" s="74" t="s">
        <v>595</v>
      </c>
      <c r="E125" s="74" t="s">
        <v>615</v>
      </c>
      <c r="F125" s="73">
        <v>21700</v>
      </c>
      <c r="H125" s="73">
        <v>-5744445.3799999999</v>
      </c>
    </row>
    <row r="126" spans="1:8" x14ac:dyDescent="0.25">
      <c r="E126" s="74" t="s">
        <v>616</v>
      </c>
    </row>
    <row r="127" spans="1:8" x14ac:dyDescent="0.25">
      <c r="A127" s="74" t="s">
        <v>613</v>
      </c>
      <c r="B127" s="74" t="s">
        <v>563</v>
      </c>
      <c r="C127" s="74" t="s">
        <v>614</v>
      </c>
      <c r="D127" s="74" t="s">
        <v>595</v>
      </c>
      <c r="E127" s="74" t="s">
        <v>615</v>
      </c>
      <c r="F127" s="73">
        <v>400730</v>
      </c>
      <c r="H127" s="73">
        <v>-5343715.38</v>
      </c>
    </row>
    <row r="128" spans="1:8" x14ac:dyDescent="0.25">
      <c r="E128" s="74" t="s">
        <v>616</v>
      </c>
    </row>
    <row r="129" spans="1:8" x14ac:dyDescent="0.25">
      <c r="A129" s="74" t="s">
        <v>613</v>
      </c>
      <c r="B129" s="74" t="s">
        <v>563</v>
      </c>
      <c r="C129" s="74" t="s">
        <v>614</v>
      </c>
      <c r="D129" s="74" t="s">
        <v>595</v>
      </c>
      <c r="E129" s="74" t="s">
        <v>615</v>
      </c>
      <c r="F129" s="73">
        <v>148500</v>
      </c>
      <c r="H129" s="73">
        <v>-5195215.38</v>
      </c>
    </row>
    <row r="130" spans="1:8" x14ac:dyDescent="0.25">
      <c r="E130" s="74" t="s">
        <v>616</v>
      </c>
    </row>
    <row r="131" spans="1:8" x14ac:dyDescent="0.25">
      <c r="A131" s="74" t="s">
        <v>613</v>
      </c>
      <c r="B131" s="74" t="s">
        <v>563</v>
      </c>
      <c r="C131" s="74" t="s">
        <v>614</v>
      </c>
      <c r="D131" s="74" t="s">
        <v>595</v>
      </c>
      <c r="E131" s="74" t="s">
        <v>615</v>
      </c>
      <c r="F131" s="73">
        <v>17600</v>
      </c>
      <c r="H131" s="73">
        <v>-5177615.38</v>
      </c>
    </row>
    <row r="132" spans="1:8" x14ac:dyDescent="0.25">
      <c r="E132" s="74" t="s">
        <v>616</v>
      </c>
    </row>
    <row r="133" spans="1:8" x14ac:dyDescent="0.25">
      <c r="A133" s="74" t="s">
        <v>613</v>
      </c>
      <c r="B133" s="74" t="s">
        <v>563</v>
      </c>
      <c r="C133" s="74" t="s">
        <v>614</v>
      </c>
      <c r="D133" s="74" t="s">
        <v>595</v>
      </c>
      <c r="E133" s="74" t="s">
        <v>615</v>
      </c>
      <c r="F133" s="73">
        <v>476690</v>
      </c>
      <c r="H133" s="73">
        <v>-4700925.38</v>
      </c>
    </row>
    <row r="134" spans="1:8" x14ac:dyDescent="0.25">
      <c r="E134" s="74" t="s">
        <v>616</v>
      </c>
    </row>
    <row r="135" spans="1:8" x14ac:dyDescent="0.25">
      <c r="A135" s="74" t="s">
        <v>613</v>
      </c>
      <c r="B135" s="74" t="s">
        <v>563</v>
      </c>
      <c r="C135" s="74" t="s">
        <v>614</v>
      </c>
      <c r="D135" s="74" t="s">
        <v>595</v>
      </c>
      <c r="E135" s="74" t="s">
        <v>615</v>
      </c>
      <c r="F135" s="73">
        <v>111973.8</v>
      </c>
      <c r="H135" s="73">
        <v>-4588951.58</v>
      </c>
    </row>
    <row r="136" spans="1:8" x14ac:dyDescent="0.25">
      <c r="E136" s="74" t="s">
        <v>616</v>
      </c>
    </row>
    <row r="137" spans="1:8" x14ac:dyDescent="0.25">
      <c r="A137" s="74" t="s">
        <v>617</v>
      </c>
      <c r="B137" s="74" t="s">
        <v>527</v>
      </c>
      <c r="C137" s="74" t="s">
        <v>618</v>
      </c>
      <c r="D137" s="74" t="s">
        <v>619</v>
      </c>
      <c r="E137" s="74" t="s">
        <v>620</v>
      </c>
      <c r="G137" s="73">
        <v>30400</v>
      </c>
      <c r="H137" s="73">
        <v>-4619351.58</v>
      </c>
    </row>
    <row r="138" spans="1:8" x14ac:dyDescent="0.25">
      <c r="A138" s="74" t="s">
        <v>621</v>
      </c>
      <c r="B138" s="74" t="s">
        <v>527</v>
      </c>
      <c r="C138" s="74" t="s">
        <v>622</v>
      </c>
      <c r="D138" s="74" t="s">
        <v>623</v>
      </c>
      <c r="E138" s="74" t="s">
        <v>624</v>
      </c>
      <c r="G138" s="73">
        <v>19636</v>
      </c>
      <c r="H138" s="73">
        <v>-4638987.58</v>
      </c>
    </row>
    <row r="139" spans="1:8" x14ac:dyDescent="0.25">
      <c r="A139" s="74" t="s">
        <v>625</v>
      </c>
      <c r="B139" s="74" t="s">
        <v>527</v>
      </c>
      <c r="C139" s="74" t="s">
        <v>626</v>
      </c>
      <c r="D139" s="74" t="s">
        <v>627</v>
      </c>
      <c r="E139" s="74" t="s">
        <v>628</v>
      </c>
      <c r="G139" s="73">
        <v>228000</v>
      </c>
      <c r="H139" s="73">
        <v>-4866987.58</v>
      </c>
    </row>
    <row r="140" spans="1:8" x14ac:dyDescent="0.25">
      <c r="A140" s="74" t="s">
        <v>625</v>
      </c>
      <c r="B140" s="74" t="s">
        <v>527</v>
      </c>
      <c r="C140" s="74" t="s">
        <v>629</v>
      </c>
      <c r="D140" s="74" t="s">
        <v>627</v>
      </c>
      <c r="E140" s="74" t="s">
        <v>628</v>
      </c>
      <c r="G140" s="73">
        <v>228000</v>
      </c>
      <c r="H140" s="73">
        <v>-5094987.58</v>
      </c>
    </row>
    <row r="141" spans="1:8" x14ac:dyDescent="0.25">
      <c r="A141" s="74" t="s">
        <v>625</v>
      </c>
      <c r="B141" s="74" t="s">
        <v>527</v>
      </c>
      <c r="C141" s="74" t="s">
        <v>630</v>
      </c>
      <c r="D141" s="74" t="s">
        <v>627</v>
      </c>
      <c r="E141" s="74" t="s">
        <v>628</v>
      </c>
      <c r="G141" s="73">
        <v>3151150</v>
      </c>
      <c r="H141" s="73">
        <v>-8246137.5800000001</v>
      </c>
    </row>
    <row r="142" spans="1:8" x14ac:dyDescent="0.25">
      <c r="A142" s="74" t="s">
        <v>625</v>
      </c>
      <c r="B142" s="74" t="s">
        <v>527</v>
      </c>
      <c r="C142" s="74" t="s">
        <v>631</v>
      </c>
      <c r="D142" s="74" t="s">
        <v>627</v>
      </c>
      <c r="E142" s="74" t="s">
        <v>628</v>
      </c>
      <c r="G142" s="73">
        <v>3151150</v>
      </c>
      <c r="H142" s="73">
        <v>-11397287.58</v>
      </c>
    </row>
    <row r="143" spans="1:8" x14ac:dyDescent="0.25">
      <c r="A143" s="74" t="s">
        <v>625</v>
      </c>
      <c r="B143" s="74" t="s">
        <v>527</v>
      </c>
      <c r="C143" s="74" t="s">
        <v>632</v>
      </c>
      <c r="D143" s="74" t="s">
        <v>627</v>
      </c>
      <c r="E143" s="74" t="s">
        <v>628</v>
      </c>
      <c r="G143" s="73">
        <v>199750</v>
      </c>
      <c r="H143" s="73">
        <v>-11597037.58</v>
      </c>
    </row>
    <row r="144" spans="1:8" x14ac:dyDescent="0.25">
      <c r="A144" s="74" t="s">
        <v>625</v>
      </c>
      <c r="B144" s="74" t="s">
        <v>527</v>
      </c>
      <c r="C144" s="74" t="s">
        <v>633</v>
      </c>
      <c r="D144" s="74" t="s">
        <v>627</v>
      </c>
      <c r="E144" s="74" t="s">
        <v>628</v>
      </c>
      <c r="G144" s="73">
        <v>199850</v>
      </c>
      <c r="H144" s="73">
        <v>-11796887.58</v>
      </c>
    </row>
    <row r="145" spans="1:10" x14ac:dyDescent="0.25">
      <c r="A145" s="74" t="s">
        <v>625</v>
      </c>
      <c r="B145" s="74" t="s">
        <v>527</v>
      </c>
      <c r="C145" s="74" t="s">
        <v>634</v>
      </c>
      <c r="D145" s="74" t="s">
        <v>635</v>
      </c>
      <c r="E145" s="74" t="s">
        <v>636</v>
      </c>
      <c r="G145" s="73">
        <v>29454</v>
      </c>
      <c r="H145" s="73">
        <v>-11826341.58</v>
      </c>
    </row>
    <row r="147" spans="1:10" x14ac:dyDescent="0.25">
      <c r="F147" s="68" t="s">
        <v>501</v>
      </c>
      <c r="G147" s="68" t="s">
        <v>637</v>
      </c>
      <c r="I147" s="68" t="s">
        <v>503</v>
      </c>
      <c r="J147" s="68" t="s">
        <v>504</v>
      </c>
    </row>
    <row r="148" spans="1:10" x14ac:dyDescent="0.25">
      <c r="G148" s="68" t="s">
        <v>505</v>
      </c>
      <c r="H148" s="68" t="s">
        <v>506</v>
      </c>
      <c r="I148" s="68" t="s">
        <v>507</v>
      </c>
      <c r="J148" s="68" t="s">
        <v>508</v>
      </c>
    </row>
    <row r="149" spans="1:10" x14ac:dyDescent="0.25">
      <c r="A149" s="69" t="s">
        <v>509</v>
      </c>
      <c r="B149" s="70" t="s">
        <v>510</v>
      </c>
      <c r="C149" s="70" t="s">
        <v>511</v>
      </c>
    </row>
    <row r="150" spans="1:10" x14ac:dyDescent="0.25">
      <c r="A150" s="68" t="s">
        <v>512</v>
      </c>
      <c r="D150" s="70" t="s">
        <v>513</v>
      </c>
      <c r="E150" s="68" t="s">
        <v>514</v>
      </c>
    </row>
    <row r="151" spans="1:10" x14ac:dyDescent="0.25">
      <c r="A151" s="70" t="s">
        <v>515</v>
      </c>
    </row>
    <row r="152" spans="1:10" x14ac:dyDescent="0.25">
      <c r="A152" s="68" t="s">
        <v>516</v>
      </c>
    </row>
    <row r="154" spans="1:10" x14ac:dyDescent="0.25">
      <c r="A154" s="71" t="s">
        <v>517</v>
      </c>
    </row>
    <row r="156" spans="1:10" x14ac:dyDescent="0.25">
      <c r="A156" s="70" t="s">
        <v>61</v>
      </c>
      <c r="B156" s="70" t="s">
        <v>518</v>
      </c>
      <c r="C156" s="70" t="s">
        <v>519</v>
      </c>
      <c r="D156" s="70" t="s">
        <v>520</v>
      </c>
      <c r="E156" s="70" t="s">
        <v>521</v>
      </c>
      <c r="F156" s="70" t="s">
        <v>522</v>
      </c>
      <c r="G156" s="70" t="s">
        <v>523</v>
      </c>
      <c r="H156" s="70" t="s">
        <v>524</v>
      </c>
    </row>
    <row r="157" spans="1:10" x14ac:dyDescent="0.25">
      <c r="A157" s="74" t="s">
        <v>638</v>
      </c>
      <c r="B157" s="74" t="s">
        <v>527</v>
      </c>
      <c r="C157" s="74" t="s">
        <v>639</v>
      </c>
      <c r="D157" s="74" t="s">
        <v>640</v>
      </c>
      <c r="E157" s="74" t="s">
        <v>641</v>
      </c>
      <c r="G157" s="73">
        <v>150000</v>
      </c>
      <c r="H157" s="73">
        <v>-11976341.58</v>
      </c>
    </row>
    <row r="158" spans="1:10" x14ac:dyDescent="0.25">
      <c r="A158" s="74" t="s">
        <v>638</v>
      </c>
      <c r="B158" s="74" t="s">
        <v>527</v>
      </c>
      <c r="C158" s="74" t="s">
        <v>642</v>
      </c>
      <c r="D158" s="74" t="s">
        <v>643</v>
      </c>
      <c r="E158" s="74" t="s">
        <v>644</v>
      </c>
      <c r="G158" s="72">
        <v>0.4</v>
      </c>
      <c r="H158" s="73">
        <v>-11976341.98</v>
      </c>
    </row>
    <row r="159" spans="1:10" x14ac:dyDescent="0.25">
      <c r="A159" s="74" t="s">
        <v>645</v>
      </c>
      <c r="B159" s="74" t="s">
        <v>527</v>
      </c>
      <c r="C159" s="74" t="s">
        <v>646</v>
      </c>
      <c r="D159" s="74" t="s">
        <v>647</v>
      </c>
      <c r="E159" s="74" t="s">
        <v>648</v>
      </c>
      <c r="G159" s="73">
        <v>16585</v>
      </c>
      <c r="H159" s="73">
        <v>-11992926.98</v>
      </c>
    </row>
    <row r="160" spans="1:10" x14ac:dyDescent="0.25">
      <c r="A160" s="74" t="s">
        <v>645</v>
      </c>
      <c r="B160" s="74" t="s">
        <v>527</v>
      </c>
      <c r="C160" s="74" t="s">
        <v>649</v>
      </c>
      <c r="D160" s="74" t="s">
        <v>647</v>
      </c>
      <c r="E160" s="74" t="s">
        <v>648</v>
      </c>
      <c r="G160" s="73">
        <v>159600</v>
      </c>
      <c r="H160" s="73">
        <v>-12152526.98</v>
      </c>
    </row>
    <row r="161" spans="1:8" x14ac:dyDescent="0.25">
      <c r="A161" s="74" t="s">
        <v>645</v>
      </c>
      <c r="B161" s="74" t="s">
        <v>527</v>
      </c>
      <c r="C161" s="74" t="s">
        <v>650</v>
      </c>
      <c r="D161" s="74" t="s">
        <v>647</v>
      </c>
      <c r="E161" s="74" t="s">
        <v>648</v>
      </c>
      <c r="G161" s="73">
        <v>232190</v>
      </c>
      <c r="H161" s="73">
        <v>-12384716.98</v>
      </c>
    </row>
    <row r="162" spans="1:8" x14ac:dyDescent="0.25">
      <c r="A162" s="74" t="s">
        <v>645</v>
      </c>
      <c r="B162" s="74" t="s">
        <v>527</v>
      </c>
      <c r="C162" s="74" t="s">
        <v>651</v>
      </c>
      <c r="D162" s="74" t="s">
        <v>647</v>
      </c>
      <c r="E162" s="74" t="s">
        <v>648</v>
      </c>
      <c r="G162" s="73">
        <v>165850</v>
      </c>
      <c r="H162" s="73">
        <v>-12550566.98</v>
      </c>
    </row>
    <row r="163" spans="1:8" x14ac:dyDescent="0.25">
      <c r="A163" s="74" t="s">
        <v>645</v>
      </c>
      <c r="B163" s="74" t="s">
        <v>527</v>
      </c>
      <c r="C163" s="74" t="s">
        <v>652</v>
      </c>
      <c r="D163" s="74" t="s">
        <v>647</v>
      </c>
      <c r="E163" s="74" t="s">
        <v>648</v>
      </c>
      <c r="G163" s="73">
        <v>45600</v>
      </c>
      <c r="H163" s="73">
        <v>-12596166.98</v>
      </c>
    </row>
    <row r="164" spans="1:8" x14ac:dyDescent="0.25">
      <c r="A164" s="74" t="s">
        <v>653</v>
      </c>
      <c r="B164" s="74" t="s">
        <v>527</v>
      </c>
      <c r="C164" s="74" t="s">
        <v>654</v>
      </c>
      <c r="D164" s="74" t="s">
        <v>655</v>
      </c>
      <c r="E164" s="74" t="s">
        <v>656</v>
      </c>
      <c r="G164" s="73">
        <v>16400</v>
      </c>
      <c r="H164" s="73">
        <v>-12612566.98</v>
      </c>
    </row>
    <row r="165" spans="1:8" x14ac:dyDescent="0.25">
      <c r="A165" s="74" t="s">
        <v>657</v>
      </c>
      <c r="B165" s="74" t="s">
        <v>527</v>
      </c>
      <c r="C165" s="74" t="s">
        <v>658</v>
      </c>
      <c r="D165" s="74" t="s">
        <v>659</v>
      </c>
      <c r="E165" s="74" t="s">
        <v>660</v>
      </c>
      <c r="G165" s="73">
        <v>45600</v>
      </c>
      <c r="H165" s="73">
        <v>-12658166.98</v>
      </c>
    </row>
    <row r="166" spans="1:8" x14ac:dyDescent="0.25">
      <c r="A166" s="74" t="s">
        <v>657</v>
      </c>
      <c r="B166" s="74" t="s">
        <v>527</v>
      </c>
      <c r="C166" s="74" t="s">
        <v>661</v>
      </c>
      <c r="D166" s="74" t="s">
        <v>659</v>
      </c>
      <c r="E166" s="74" t="s">
        <v>660</v>
      </c>
      <c r="G166" s="73">
        <v>23250</v>
      </c>
      <c r="H166" s="73">
        <v>-12681416.98</v>
      </c>
    </row>
    <row r="167" spans="1:8" x14ac:dyDescent="0.25">
      <c r="A167" s="74" t="s">
        <v>657</v>
      </c>
      <c r="B167" s="74" t="s">
        <v>527</v>
      </c>
      <c r="C167" s="74" t="s">
        <v>662</v>
      </c>
      <c r="D167" s="74" t="s">
        <v>659</v>
      </c>
      <c r="E167" s="74" t="s">
        <v>660</v>
      </c>
      <c r="G167" s="73">
        <v>39160</v>
      </c>
      <c r="H167" s="73">
        <v>-12720576.98</v>
      </c>
    </row>
    <row r="168" spans="1:8" x14ac:dyDescent="0.25">
      <c r="A168" s="74" t="s">
        <v>663</v>
      </c>
      <c r="B168" s="74" t="s">
        <v>527</v>
      </c>
      <c r="C168" s="74" t="s">
        <v>664</v>
      </c>
      <c r="D168" s="74" t="s">
        <v>665</v>
      </c>
      <c r="E168" s="74" t="s">
        <v>666</v>
      </c>
      <c r="G168" s="73">
        <v>9818</v>
      </c>
      <c r="H168" s="73">
        <v>-12730394.98</v>
      </c>
    </row>
    <row r="169" spans="1:8" x14ac:dyDescent="0.25">
      <c r="A169" s="74" t="s">
        <v>667</v>
      </c>
      <c r="B169" s="74" t="s">
        <v>527</v>
      </c>
      <c r="C169" s="74" t="s">
        <v>668</v>
      </c>
      <c r="D169" s="74" t="s">
        <v>669</v>
      </c>
      <c r="E169" s="74" t="s">
        <v>670</v>
      </c>
      <c r="G169" s="73">
        <v>9326</v>
      </c>
      <c r="H169" s="73">
        <v>-12739720.98</v>
      </c>
    </row>
    <row r="170" spans="1:8" x14ac:dyDescent="0.25">
      <c r="A170" s="74" t="s">
        <v>671</v>
      </c>
      <c r="B170" s="74" t="s">
        <v>527</v>
      </c>
      <c r="C170" s="74" t="s">
        <v>672</v>
      </c>
      <c r="D170" s="74" t="s">
        <v>673</v>
      </c>
      <c r="E170" s="74" t="s">
        <v>674</v>
      </c>
      <c r="G170" s="73">
        <v>29454</v>
      </c>
      <c r="H170" s="73">
        <v>-12769174.98</v>
      </c>
    </row>
    <row r="171" spans="1:8" x14ac:dyDescent="0.25">
      <c r="A171" s="74" t="s">
        <v>671</v>
      </c>
      <c r="B171" s="74" t="s">
        <v>527</v>
      </c>
      <c r="C171" s="74" t="s">
        <v>675</v>
      </c>
      <c r="D171" s="74" t="s">
        <v>676</v>
      </c>
      <c r="E171" s="74" t="s">
        <v>677</v>
      </c>
      <c r="G171" s="73">
        <v>19636</v>
      </c>
      <c r="H171" s="73">
        <v>-12788810.98</v>
      </c>
    </row>
    <row r="172" spans="1:8" x14ac:dyDescent="0.25">
      <c r="A172" s="74" t="s">
        <v>678</v>
      </c>
      <c r="B172" s="74" t="s">
        <v>527</v>
      </c>
      <c r="C172" s="74" t="s">
        <v>679</v>
      </c>
      <c r="D172" s="74" t="s">
        <v>680</v>
      </c>
      <c r="E172" s="74" t="s">
        <v>681</v>
      </c>
      <c r="G172" s="73">
        <v>18252</v>
      </c>
      <c r="H172" s="73">
        <v>-12807062.98</v>
      </c>
    </row>
    <row r="173" spans="1:8" x14ac:dyDescent="0.25">
      <c r="A173" s="74" t="s">
        <v>682</v>
      </c>
      <c r="B173" s="74" t="s">
        <v>527</v>
      </c>
      <c r="C173" s="74" t="s">
        <v>683</v>
      </c>
      <c r="D173" s="74" t="s">
        <v>684</v>
      </c>
      <c r="E173" s="74" t="s">
        <v>685</v>
      </c>
      <c r="G173" s="73">
        <v>9525</v>
      </c>
      <c r="H173" s="73">
        <v>-12816587.98</v>
      </c>
    </row>
    <row r="174" spans="1:8" x14ac:dyDescent="0.25">
      <c r="A174" s="74" t="s">
        <v>686</v>
      </c>
      <c r="B174" s="74" t="s">
        <v>563</v>
      </c>
      <c r="C174" s="74" t="s">
        <v>687</v>
      </c>
      <c r="D174" s="74" t="s">
        <v>688</v>
      </c>
      <c r="E174" s="74" t="s">
        <v>689</v>
      </c>
      <c r="F174" s="72">
        <v>0.02</v>
      </c>
      <c r="H174" s="73">
        <v>-12816587.960000001</v>
      </c>
    </row>
    <row r="175" spans="1:8" x14ac:dyDescent="0.25">
      <c r="D175" s="74" t="s">
        <v>690</v>
      </c>
    </row>
    <row r="176" spans="1:8" x14ac:dyDescent="0.25">
      <c r="D176" s="75">
        <v>229</v>
      </c>
    </row>
    <row r="177" spans="1:8" x14ac:dyDescent="0.25">
      <c r="A177" s="74" t="s">
        <v>686</v>
      </c>
      <c r="B177" s="74" t="s">
        <v>563</v>
      </c>
      <c r="C177" s="74" t="s">
        <v>687</v>
      </c>
      <c r="D177" s="74" t="s">
        <v>688</v>
      </c>
      <c r="E177" s="74" t="s">
        <v>691</v>
      </c>
      <c r="F177" s="72">
        <v>0.01</v>
      </c>
      <c r="H177" s="73">
        <v>-12816587.949999999</v>
      </c>
    </row>
    <row r="178" spans="1:8" x14ac:dyDescent="0.25">
      <c r="D178" s="74" t="s">
        <v>690</v>
      </c>
    </row>
    <row r="179" spans="1:8" x14ac:dyDescent="0.25">
      <c r="D179" s="75">
        <v>229</v>
      </c>
    </row>
    <row r="180" spans="1:8" x14ac:dyDescent="0.25">
      <c r="A180" s="74" t="s">
        <v>686</v>
      </c>
      <c r="B180" s="74" t="s">
        <v>563</v>
      </c>
      <c r="C180" s="74" t="s">
        <v>687</v>
      </c>
      <c r="D180" s="74" t="s">
        <v>688</v>
      </c>
      <c r="E180" s="74" t="s">
        <v>692</v>
      </c>
      <c r="F180" s="73">
        <v>20570</v>
      </c>
      <c r="H180" s="73">
        <v>-12796017.949999999</v>
      </c>
    </row>
    <row r="181" spans="1:8" x14ac:dyDescent="0.25">
      <c r="D181" s="74" t="s">
        <v>690</v>
      </c>
    </row>
    <row r="182" spans="1:8" x14ac:dyDescent="0.25">
      <c r="D182" s="75">
        <v>229</v>
      </c>
    </row>
    <row r="183" spans="1:8" x14ac:dyDescent="0.25">
      <c r="A183" s="74" t="s">
        <v>686</v>
      </c>
      <c r="B183" s="74" t="s">
        <v>563</v>
      </c>
      <c r="C183" s="74" t="s">
        <v>693</v>
      </c>
      <c r="D183" s="74" t="s">
        <v>565</v>
      </c>
      <c r="E183" s="74" t="s">
        <v>694</v>
      </c>
      <c r="F183" s="73">
        <v>19636</v>
      </c>
      <c r="H183" s="73">
        <v>-12776381.949999999</v>
      </c>
    </row>
    <row r="184" spans="1:8" x14ac:dyDescent="0.25">
      <c r="D184" s="74" t="s">
        <v>695</v>
      </c>
      <c r="E184" s="74" t="s">
        <v>696</v>
      </c>
    </row>
    <row r="185" spans="1:8" x14ac:dyDescent="0.25">
      <c r="E185" s="74" t="s">
        <v>697</v>
      </c>
    </row>
    <row r="186" spans="1:8" x14ac:dyDescent="0.25">
      <c r="A186" s="74" t="s">
        <v>686</v>
      </c>
      <c r="B186" s="74" t="s">
        <v>563</v>
      </c>
      <c r="C186" s="74" t="s">
        <v>693</v>
      </c>
      <c r="D186" s="74" t="s">
        <v>565</v>
      </c>
      <c r="E186" s="74" t="s">
        <v>694</v>
      </c>
      <c r="F186" s="73">
        <v>8800</v>
      </c>
      <c r="H186" s="73">
        <v>-12767581.949999999</v>
      </c>
    </row>
    <row r="187" spans="1:8" x14ac:dyDescent="0.25">
      <c r="D187" s="74" t="s">
        <v>695</v>
      </c>
      <c r="E187" s="74" t="s">
        <v>696</v>
      </c>
    </row>
    <row r="188" spans="1:8" x14ac:dyDescent="0.25">
      <c r="E188" s="74" t="s">
        <v>697</v>
      </c>
    </row>
    <row r="189" spans="1:8" x14ac:dyDescent="0.25">
      <c r="A189" s="74" t="s">
        <v>686</v>
      </c>
      <c r="B189" s="74" t="s">
        <v>563</v>
      </c>
      <c r="C189" s="74" t="s">
        <v>693</v>
      </c>
      <c r="D189" s="74" t="s">
        <v>565</v>
      </c>
      <c r="E189" s="74" t="s">
        <v>694</v>
      </c>
      <c r="F189" s="73">
        <v>20570</v>
      </c>
      <c r="H189" s="73">
        <v>-12747011.949999999</v>
      </c>
    </row>
    <row r="190" spans="1:8" x14ac:dyDescent="0.25">
      <c r="D190" s="74" t="s">
        <v>695</v>
      </c>
      <c r="E190" s="74" t="s">
        <v>696</v>
      </c>
    </row>
    <row r="191" spans="1:8" x14ac:dyDescent="0.25">
      <c r="E191" s="74" t="s">
        <v>697</v>
      </c>
    </row>
    <row r="192" spans="1:8" x14ac:dyDescent="0.25">
      <c r="A192" s="74" t="s">
        <v>686</v>
      </c>
      <c r="B192" s="74" t="s">
        <v>563</v>
      </c>
      <c r="C192" s="74" t="s">
        <v>693</v>
      </c>
      <c r="D192" s="74" t="s">
        <v>565</v>
      </c>
      <c r="E192" s="74" t="s">
        <v>694</v>
      </c>
      <c r="F192" s="73">
        <v>19636</v>
      </c>
      <c r="H192" s="73">
        <v>-12727375.949999999</v>
      </c>
    </row>
    <row r="194" spans="1:8" x14ac:dyDescent="0.25">
      <c r="D194" s="68" t="s">
        <v>501</v>
      </c>
      <c r="E194" s="68" t="s">
        <v>698</v>
      </c>
      <c r="G194" s="68" t="s">
        <v>503</v>
      </c>
      <c r="H194" s="68" t="s">
        <v>504</v>
      </c>
    </row>
    <row r="195" spans="1:8" x14ac:dyDescent="0.25">
      <c r="E195" s="68" t="s">
        <v>505</v>
      </c>
      <c r="F195" s="68" t="s">
        <v>506</v>
      </c>
      <c r="G195" s="68" t="s">
        <v>507</v>
      </c>
      <c r="H195" s="68" t="s">
        <v>508</v>
      </c>
    </row>
    <row r="196" spans="1:8" x14ac:dyDescent="0.25">
      <c r="A196" s="69" t="s">
        <v>509</v>
      </c>
      <c r="B196" s="70" t="s">
        <v>510</v>
      </c>
      <c r="C196" s="70" t="s">
        <v>511</v>
      </c>
    </row>
    <row r="198" spans="1:8" x14ac:dyDescent="0.25">
      <c r="A198" s="68" t="s">
        <v>512</v>
      </c>
      <c r="B198" s="70" t="s">
        <v>571</v>
      </c>
    </row>
    <row r="199" spans="1:8" x14ac:dyDescent="0.25">
      <c r="A199" s="70" t="s">
        <v>515</v>
      </c>
    </row>
    <row r="200" spans="1:8" x14ac:dyDescent="0.25">
      <c r="A200" s="68" t="s">
        <v>516</v>
      </c>
    </row>
    <row r="202" spans="1:8" x14ac:dyDescent="0.25">
      <c r="A202" s="71" t="s">
        <v>517</v>
      </c>
    </row>
    <row r="204" spans="1:8" x14ac:dyDescent="0.25">
      <c r="A204" s="70" t="s">
        <v>61</v>
      </c>
      <c r="B204" s="70" t="s">
        <v>518</v>
      </c>
      <c r="C204" s="70" t="s">
        <v>519</v>
      </c>
      <c r="D204" s="70" t="s">
        <v>520</v>
      </c>
      <c r="E204" s="70" t="s">
        <v>521</v>
      </c>
      <c r="F204" s="70" t="s">
        <v>522</v>
      </c>
      <c r="G204" s="70" t="s">
        <v>523</v>
      </c>
      <c r="H204" s="70" t="s">
        <v>524</v>
      </c>
    </row>
    <row r="205" spans="1:8" x14ac:dyDescent="0.25">
      <c r="A205" s="74" t="s">
        <v>699</v>
      </c>
      <c r="B205" s="74" t="s">
        <v>527</v>
      </c>
      <c r="C205" s="74" t="s">
        <v>700</v>
      </c>
      <c r="D205" s="74" t="s">
        <v>701</v>
      </c>
      <c r="E205" s="74" t="s">
        <v>702</v>
      </c>
      <c r="G205" s="73">
        <v>27777.99</v>
      </c>
      <c r="H205" s="73">
        <v>-12755153.939999999</v>
      </c>
    </row>
    <row r="206" spans="1:8" x14ac:dyDescent="0.25">
      <c r="A206" s="74" t="s">
        <v>703</v>
      </c>
      <c r="B206" s="74" t="s">
        <v>527</v>
      </c>
      <c r="C206" s="74" t="s">
        <v>704</v>
      </c>
      <c r="D206" s="74" t="s">
        <v>705</v>
      </c>
      <c r="E206" s="74" t="s">
        <v>586</v>
      </c>
      <c r="G206" s="73">
        <v>74000</v>
      </c>
      <c r="H206" s="73">
        <v>-12829153.939999999</v>
      </c>
    </row>
    <row r="207" spans="1:8" x14ac:dyDescent="0.25">
      <c r="A207" s="74" t="s">
        <v>706</v>
      </c>
      <c r="B207" s="74" t="s">
        <v>527</v>
      </c>
      <c r="C207" s="74" t="s">
        <v>707</v>
      </c>
      <c r="D207" s="74" t="s">
        <v>708</v>
      </c>
      <c r="E207" s="74" t="s">
        <v>709</v>
      </c>
      <c r="G207" s="73">
        <v>67552.03</v>
      </c>
      <c r="H207" s="73">
        <v>-12896705.970000001</v>
      </c>
    </row>
    <row r="208" spans="1:8" x14ac:dyDescent="0.25">
      <c r="A208" s="74" t="s">
        <v>710</v>
      </c>
      <c r="B208" s="74" t="s">
        <v>527</v>
      </c>
      <c r="C208" s="74" t="s">
        <v>711</v>
      </c>
      <c r="D208" s="74" t="s">
        <v>712</v>
      </c>
      <c r="E208" s="74" t="s">
        <v>713</v>
      </c>
      <c r="G208" s="73">
        <v>111000</v>
      </c>
      <c r="H208" s="73">
        <v>-13007705.970000001</v>
      </c>
    </row>
    <row r="209" spans="1:8" x14ac:dyDescent="0.25">
      <c r="A209" s="74" t="s">
        <v>710</v>
      </c>
      <c r="B209" s="74" t="s">
        <v>527</v>
      </c>
      <c r="C209" s="74" t="s">
        <v>714</v>
      </c>
      <c r="D209" s="74" t="s">
        <v>712</v>
      </c>
      <c r="E209" s="74" t="s">
        <v>713</v>
      </c>
      <c r="G209" s="73">
        <v>27000</v>
      </c>
      <c r="H209" s="73">
        <v>-13034705.970000001</v>
      </c>
    </row>
    <row r="210" spans="1:8" x14ac:dyDescent="0.25">
      <c r="A210" s="74" t="s">
        <v>715</v>
      </c>
      <c r="B210" s="74" t="s">
        <v>527</v>
      </c>
      <c r="C210" s="74" t="s">
        <v>716</v>
      </c>
      <c r="D210" s="74" t="s">
        <v>717</v>
      </c>
      <c r="E210" s="74" t="s">
        <v>718</v>
      </c>
      <c r="G210" s="73">
        <v>18252</v>
      </c>
      <c r="H210" s="73">
        <v>-13052957.970000001</v>
      </c>
    </row>
    <row r="211" spans="1:8" x14ac:dyDescent="0.25">
      <c r="A211" s="74" t="s">
        <v>719</v>
      </c>
      <c r="B211" s="74" t="s">
        <v>527</v>
      </c>
      <c r="C211" s="74" t="s">
        <v>720</v>
      </c>
      <c r="D211" s="74" t="s">
        <v>721</v>
      </c>
      <c r="E211" s="74" t="s">
        <v>722</v>
      </c>
      <c r="G211" s="73">
        <v>19636</v>
      </c>
      <c r="H211" s="73">
        <v>-13072593.970000001</v>
      </c>
    </row>
    <row r="212" spans="1:8" x14ac:dyDescent="0.25">
      <c r="A212" s="74" t="s">
        <v>719</v>
      </c>
      <c r="B212" s="74" t="s">
        <v>527</v>
      </c>
      <c r="C212" s="74" t="s">
        <v>723</v>
      </c>
      <c r="D212" s="74" t="s">
        <v>724</v>
      </c>
      <c r="E212" s="74" t="s">
        <v>725</v>
      </c>
      <c r="G212" s="72">
        <v>890</v>
      </c>
      <c r="H212" s="73">
        <v>-13073483.970000001</v>
      </c>
    </row>
    <row r="213" spans="1:8" x14ac:dyDescent="0.25">
      <c r="A213" s="74" t="s">
        <v>726</v>
      </c>
      <c r="B213" s="74" t="s">
        <v>563</v>
      </c>
      <c r="C213" s="74" t="s">
        <v>727</v>
      </c>
      <c r="D213" s="74" t="s">
        <v>728</v>
      </c>
      <c r="E213" s="74" t="s">
        <v>729</v>
      </c>
      <c r="F213" s="72">
        <v>0.01</v>
      </c>
      <c r="H213" s="73">
        <v>-13073483.960000001</v>
      </c>
    </row>
    <row r="214" spans="1:8" x14ac:dyDescent="0.25">
      <c r="E214" s="74" t="s">
        <v>730</v>
      </c>
    </row>
    <row r="215" spans="1:8" x14ac:dyDescent="0.25">
      <c r="E215" s="74" t="s">
        <v>731</v>
      </c>
    </row>
    <row r="216" spans="1:8" x14ac:dyDescent="0.25">
      <c r="A216" s="74" t="s">
        <v>726</v>
      </c>
      <c r="B216" s="74" t="s">
        <v>563</v>
      </c>
      <c r="C216" s="74" t="s">
        <v>727</v>
      </c>
      <c r="D216" s="74" t="s">
        <v>728</v>
      </c>
      <c r="E216" s="74" t="s">
        <v>729</v>
      </c>
      <c r="F216" s="72">
        <v>0.01</v>
      </c>
      <c r="H216" s="73">
        <v>-13073483.949999999</v>
      </c>
    </row>
    <row r="217" spans="1:8" x14ac:dyDescent="0.25">
      <c r="E217" s="74" t="s">
        <v>730</v>
      </c>
    </row>
    <row r="218" spans="1:8" x14ac:dyDescent="0.25">
      <c r="E218" s="74" t="s">
        <v>731</v>
      </c>
    </row>
    <row r="219" spans="1:8" x14ac:dyDescent="0.25">
      <c r="A219" s="74" t="s">
        <v>732</v>
      </c>
      <c r="B219" s="74" t="s">
        <v>527</v>
      </c>
      <c r="C219" s="74" t="s">
        <v>733</v>
      </c>
      <c r="D219" s="74" t="s">
        <v>734</v>
      </c>
      <c r="E219" s="74" t="s">
        <v>735</v>
      </c>
      <c r="G219" s="73">
        <v>121875</v>
      </c>
      <c r="H219" s="73">
        <v>-13195358.949999999</v>
      </c>
    </row>
    <row r="220" spans="1:8" x14ac:dyDescent="0.25">
      <c r="A220" s="74" t="s">
        <v>736</v>
      </c>
      <c r="B220" s="74" t="s">
        <v>527</v>
      </c>
      <c r="C220" s="74" t="s">
        <v>737</v>
      </c>
      <c r="D220" s="74" t="s">
        <v>738</v>
      </c>
      <c r="E220" s="74" t="s">
        <v>600</v>
      </c>
      <c r="G220" s="73">
        <v>1840</v>
      </c>
      <c r="H220" s="73">
        <v>-13197198.949999999</v>
      </c>
    </row>
    <row r="221" spans="1:8" x14ac:dyDescent="0.25">
      <c r="A221" s="74" t="s">
        <v>739</v>
      </c>
      <c r="B221" s="74" t="s">
        <v>563</v>
      </c>
      <c r="C221" s="74" t="s">
        <v>740</v>
      </c>
      <c r="D221" s="74" t="s">
        <v>741</v>
      </c>
      <c r="E221" s="74" t="s">
        <v>742</v>
      </c>
      <c r="F221" s="73">
        <v>67552</v>
      </c>
      <c r="H221" s="73">
        <v>-13129646.949999999</v>
      </c>
    </row>
    <row r="222" spans="1:8" x14ac:dyDescent="0.25">
      <c r="A222" s="74" t="s">
        <v>739</v>
      </c>
      <c r="B222" s="74" t="s">
        <v>563</v>
      </c>
      <c r="C222" s="74" t="s">
        <v>740</v>
      </c>
      <c r="D222" s="74" t="s">
        <v>741</v>
      </c>
      <c r="E222" s="74" t="s">
        <v>743</v>
      </c>
      <c r="F222" s="73">
        <v>9162</v>
      </c>
      <c r="H222" s="73">
        <v>-13120484.949999999</v>
      </c>
    </row>
    <row r="223" spans="1:8" x14ac:dyDescent="0.25">
      <c r="A223" s="74" t="s">
        <v>744</v>
      </c>
      <c r="B223" s="74" t="s">
        <v>527</v>
      </c>
      <c r="C223" s="74" t="s">
        <v>96</v>
      </c>
      <c r="D223" s="74" t="s">
        <v>745</v>
      </c>
      <c r="E223" s="74" t="s">
        <v>746</v>
      </c>
      <c r="G223" s="73">
        <v>13095</v>
      </c>
      <c r="H223" s="73">
        <v>-13133579.949999999</v>
      </c>
    </row>
    <row r="224" spans="1:8" x14ac:dyDescent="0.25">
      <c r="A224" s="74" t="s">
        <v>747</v>
      </c>
      <c r="B224" s="74" t="s">
        <v>527</v>
      </c>
      <c r="C224" s="74" t="s">
        <v>98</v>
      </c>
      <c r="D224" s="74" t="s">
        <v>748</v>
      </c>
      <c r="E224" s="74" t="s">
        <v>749</v>
      </c>
      <c r="G224" s="73">
        <v>47790</v>
      </c>
      <c r="H224" s="73">
        <v>-13181369.949999999</v>
      </c>
    </row>
    <row r="225" spans="1:8" x14ac:dyDescent="0.25">
      <c r="A225" s="74" t="s">
        <v>750</v>
      </c>
      <c r="B225" s="74" t="s">
        <v>527</v>
      </c>
      <c r="C225" s="74" t="s">
        <v>751</v>
      </c>
      <c r="D225" s="74" t="s">
        <v>752</v>
      </c>
      <c r="E225" s="74" t="s">
        <v>753</v>
      </c>
      <c r="G225" s="73">
        <v>9326</v>
      </c>
      <c r="H225" s="73">
        <v>-13190695.949999999</v>
      </c>
    </row>
    <row r="226" spans="1:8" x14ac:dyDescent="0.25">
      <c r="A226" s="74" t="s">
        <v>754</v>
      </c>
      <c r="B226" s="74" t="s">
        <v>527</v>
      </c>
      <c r="C226" s="74" t="s">
        <v>100</v>
      </c>
      <c r="D226" s="74" t="s">
        <v>755</v>
      </c>
      <c r="E226" s="74" t="s">
        <v>756</v>
      </c>
      <c r="G226" s="73">
        <v>13095</v>
      </c>
      <c r="H226" s="73">
        <v>-13203790.949999999</v>
      </c>
    </row>
    <row r="227" spans="1:8" x14ac:dyDescent="0.25">
      <c r="A227" s="74" t="s">
        <v>757</v>
      </c>
      <c r="B227" s="74" t="s">
        <v>527</v>
      </c>
      <c r="C227" s="74" t="s">
        <v>758</v>
      </c>
      <c r="D227" s="74" t="s">
        <v>759</v>
      </c>
      <c r="E227" s="74" t="s">
        <v>760</v>
      </c>
      <c r="G227" s="73">
        <v>9276</v>
      </c>
      <c r="H227" s="73">
        <v>-13213066.949999999</v>
      </c>
    </row>
    <row r="228" spans="1:8" x14ac:dyDescent="0.25">
      <c r="A228" s="74" t="s">
        <v>761</v>
      </c>
      <c r="B228" s="74" t="s">
        <v>527</v>
      </c>
      <c r="C228" s="74" t="s">
        <v>103</v>
      </c>
      <c r="D228" s="74" t="s">
        <v>762</v>
      </c>
      <c r="E228" s="74" t="s">
        <v>763</v>
      </c>
      <c r="G228" s="73">
        <v>11088</v>
      </c>
      <c r="H228" s="73">
        <v>-13224154.949999999</v>
      </c>
    </row>
    <row r="229" spans="1:8" x14ac:dyDescent="0.25">
      <c r="A229" s="74" t="s">
        <v>764</v>
      </c>
      <c r="B229" s="74" t="s">
        <v>527</v>
      </c>
      <c r="C229" s="74" t="s">
        <v>765</v>
      </c>
      <c r="D229" s="74" t="s">
        <v>766</v>
      </c>
      <c r="E229" s="74" t="s">
        <v>767</v>
      </c>
      <c r="G229" s="73">
        <v>9326</v>
      </c>
      <c r="H229" s="73">
        <v>-13233480.949999999</v>
      </c>
    </row>
    <row r="230" spans="1:8" x14ac:dyDescent="0.25">
      <c r="A230" s="74" t="s">
        <v>768</v>
      </c>
      <c r="B230" s="74" t="s">
        <v>527</v>
      </c>
      <c r="C230" s="74" t="s">
        <v>769</v>
      </c>
      <c r="D230" s="74" t="s">
        <v>770</v>
      </c>
      <c r="E230" s="74" t="s">
        <v>767</v>
      </c>
      <c r="G230" s="73">
        <v>9126</v>
      </c>
      <c r="H230" s="73">
        <v>-13242606.949999999</v>
      </c>
    </row>
    <row r="231" spans="1:8" x14ac:dyDescent="0.25">
      <c r="A231" s="74" t="s">
        <v>771</v>
      </c>
      <c r="B231" s="74" t="s">
        <v>527</v>
      </c>
      <c r="C231" s="74" t="s">
        <v>772</v>
      </c>
      <c r="D231" s="74" t="s">
        <v>773</v>
      </c>
      <c r="E231" s="74" t="s">
        <v>774</v>
      </c>
      <c r="G231" s="73">
        <v>39294</v>
      </c>
      <c r="H231" s="73">
        <v>-13281900.949999999</v>
      </c>
    </row>
    <row r="232" spans="1:8" x14ac:dyDescent="0.25">
      <c r="A232" s="74" t="s">
        <v>775</v>
      </c>
      <c r="B232" s="74" t="s">
        <v>527</v>
      </c>
      <c r="C232" s="74" t="s">
        <v>776</v>
      </c>
      <c r="D232" s="74" t="s">
        <v>777</v>
      </c>
      <c r="E232" s="74" t="s">
        <v>778</v>
      </c>
      <c r="G232" s="73">
        <v>18252</v>
      </c>
      <c r="H232" s="73">
        <v>-13300152.949999999</v>
      </c>
    </row>
    <row r="233" spans="1:8" x14ac:dyDescent="0.25">
      <c r="A233" s="74" t="s">
        <v>779</v>
      </c>
      <c r="B233" s="74" t="s">
        <v>527</v>
      </c>
      <c r="C233" s="74" t="s">
        <v>780</v>
      </c>
      <c r="D233" s="74" t="s">
        <v>781</v>
      </c>
      <c r="E233" s="74" t="s">
        <v>782</v>
      </c>
      <c r="G233" s="73">
        <v>18252</v>
      </c>
      <c r="H233" s="73">
        <v>-13318404.949999999</v>
      </c>
    </row>
    <row r="234" spans="1:8" x14ac:dyDescent="0.25">
      <c r="A234" s="74" t="s">
        <v>783</v>
      </c>
      <c r="B234" s="74" t="s">
        <v>527</v>
      </c>
      <c r="C234" s="74" t="s">
        <v>784</v>
      </c>
      <c r="D234" s="74" t="s">
        <v>785</v>
      </c>
      <c r="E234" s="74" t="s">
        <v>786</v>
      </c>
      <c r="G234" s="73">
        <v>9126</v>
      </c>
      <c r="H234" s="73">
        <v>-13327530.949999999</v>
      </c>
    </row>
    <row r="235" spans="1:8" x14ac:dyDescent="0.25">
      <c r="A235" s="74" t="s">
        <v>787</v>
      </c>
      <c r="B235" s="74" t="s">
        <v>527</v>
      </c>
      <c r="C235" s="74" t="s">
        <v>788</v>
      </c>
      <c r="D235" s="74" t="s">
        <v>789</v>
      </c>
      <c r="E235" s="74" t="s">
        <v>790</v>
      </c>
      <c r="G235" s="73">
        <v>27578.01</v>
      </c>
      <c r="H235" s="73">
        <v>-13355108.960000001</v>
      </c>
    </row>
    <row r="236" spans="1:8" x14ac:dyDescent="0.25">
      <c r="A236" s="74" t="s">
        <v>791</v>
      </c>
      <c r="B236" s="74" t="s">
        <v>527</v>
      </c>
      <c r="C236" s="74" t="s">
        <v>107</v>
      </c>
      <c r="D236" s="74" t="s">
        <v>792</v>
      </c>
      <c r="E236" s="74" t="s">
        <v>793</v>
      </c>
      <c r="G236" s="73">
        <v>50400</v>
      </c>
      <c r="H236" s="73">
        <v>-13405508.960000001</v>
      </c>
    </row>
    <row r="237" spans="1:8" x14ac:dyDescent="0.25">
      <c r="A237" s="74" t="s">
        <v>794</v>
      </c>
      <c r="B237" s="74" t="s">
        <v>527</v>
      </c>
      <c r="C237" s="74" t="s">
        <v>109</v>
      </c>
      <c r="D237" s="74" t="s">
        <v>795</v>
      </c>
      <c r="E237" s="74" t="s">
        <v>796</v>
      </c>
      <c r="G237" s="73">
        <v>17352</v>
      </c>
      <c r="H237" s="73">
        <v>-13422860.960000001</v>
      </c>
    </row>
    <row r="238" spans="1:8" x14ac:dyDescent="0.25">
      <c r="A238" s="74" t="s">
        <v>797</v>
      </c>
      <c r="B238" s="74" t="s">
        <v>527</v>
      </c>
      <c r="C238" s="74" t="s">
        <v>112</v>
      </c>
      <c r="D238" s="74" t="s">
        <v>798</v>
      </c>
      <c r="E238" s="74" t="s">
        <v>799</v>
      </c>
      <c r="G238" s="73">
        <v>9326</v>
      </c>
      <c r="H238" s="73">
        <v>-13432186.960000001</v>
      </c>
    </row>
    <row r="240" spans="1:8" x14ac:dyDescent="0.25">
      <c r="D240" s="68" t="s">
        <v>501</v>
      </c>
      <c r="E240" s="68" t="s">
        <v>800</v>
      </c>
      <c r="G240" s="68" t="s">
        <v>503</v>
      </c>
      <c r="H240" s="68" t="s">
        <v>504</v>
      </c>
    </row>
    <row r="241" spans="1:9" x14ac:dyDescent="0.25">
      <c r="E241" s="68" t="s">
        <v>505</v>
      </c>
      <c r="F241" s="68" t="s">
        <v>506</v>
      </c>
      <c r="G241" s="68" t="s">
        <v>507</v>
      </c>
      <c r="H241" s="68" t="s">
        <v>508</v>
      </c>
    </row>
    <row r="242" spans="1:9" x14ac:dyDescent="0.25">
      <c r="A242" s="69" t="s">
        <v>509</v>
      </c>
      <c r="B242" s="70" t="s">
        <v>510</v>
      </c>
      <c r="C242" s="70" t="s">
        <v>511</v>
      </c>
    </row>
    <row r="244" spans="1:9" x14ac:dyDescent="0.25">
      <c r="A244" s="68" t="s">
        <v>512</v>
      </c>
      <c r="B244" s="70" t="s">
        <v>571</v>
      </c>
    </row>
    <row r="245" spans="1:9" x14ac:dyDescent="0.25">
      <c r="A245" s="70" t="s">
        <v>515</v>
      </c>
    </row>
    <row r="246" spans="1:9" x14ac:dyDescent="0.25">
      <c r="A246" s="68" t="s">
        <v>516</v>
      </c>
    </row>
    <row r="248" spans="1:9" x14ac:dyDescent="0.25">
      <c r="A248" s="71" t="s">
        <v>517</v>
      </c>
    </row>
    <row r="250" spans="1:9" x14ac:dyDescent="0.25">
      <c r="A250" s="70" t="s">
        <v>61</v>
      </c>
      <c r="B250" s="70" t="s">
        <v>518</v>
      </c>
      <c r="C250" s="70" t="s">
        <v>519</v>
      </c>
      <c r="D250" s="70" t="s">
        <v>520</v>
      </c>
      <c r="E250" s="70" t="s">
        <v>521</v>
      </c>
      <c r="G250" s="70" t="s">
        <v>522</v>
      </c>
      <c r="H250" s="70" t="s">
        <v>523</v>
      </c>
      <c r="I250" s="70" t="s">
        <v>524</v>
      </c>
    </row>
    <row r="251" spans="1:9" x14ac:dyDescent="0.25">
      <c r="A251" s="74" t="s">
        <v>797</v>
      </c>
      <c r="B251" s="74" t="s">
        <v>527</v>
      </c>
      <c r="C251" s="74" t="s">
        <v>801</v>
      </c>
      <c r="D251" s="74" t="s">
        <v>802</v>
      </c>
      <c r="E251" s="74" t="s">
        <v>681</v>
      </c>
      <c r="H251" s="73">
        <v>27728.01</v>
      </c>
      <c r="I251" s="73">
        <v>-13459914.970000001</v>
      </c>
    </row>
    <row r="252" spans="1:9" x14ac:dyDescent="0.25">
      <c r="A252" s="74" t="s">
        <v>803</v>
      </c>
      <c r="B252" s="74" t="s">
        <v>527</v>
      </c>
      <c r="C252" s="74" t="s">
        <v>116</v>
      </c>
      <c r="D252" s="74" t="s">
        <v>804</v>
      </c>
      <c r="E252" s="74" t="s">
        <v>753</v>
      </c>
      <c r="H252" s="73">
        <v>9276</v>
      </c>
      <c r="I252" s="73">
        <v>-13469190.970000001</v>
      </c>
    </row>
    <row r="253" spans="1:9" x14ac:dyDescent="0.25">
      <c r="A253" s="74" t="s">
        <v>805</v>
      </c>
      <c r="B253" s="74" t="s">
        <v>527</v>
      </c>
      <c r="C253" s="74" t="s">
        <v>114</v>
      </c>
      <c r="D253" s="74" t="s">
        <v>806</v>
      </c>
      <c r="E253" s="74" t="s">
        <v>807</v>
      </c>
      <c r="H253" s="73">
        <v>9126</v>
      </c>
      <c r="I253" s="73">
        <v>-13478316.970000001</v>
      </c>
    </row>
    <row r="254" spans="1:9" x14ac:dyDescent="0.25">
      <c r="A254" s="74" t="s">
        <v>808</v>
      </c>
      <c r="B254" s="74" t="s">
        <v>563</v>
      </c>
      <c r="C254" s="74" t="s">
        <v>809</v>
      </c>
      <c r="D254" s="74" t="s">
        <v>741</v>
      </c>
      <c r="E254" s="74" t="s">
        <v>810</v>
      </c>
      <c r="G254" s="72">
        <v>0.03</v>
      </c>
      <c r="I254" s="73">
        <v>-13478316.939999999</v>
      </c>
    </row>
    <row r="255" spans="1:9" x14ac:dyDescent="0.25">
      <c r="E255" s="74" t="s">
        <v>811</v>
      </c>
    </row>
    <row r="256" spans="1:9" x14ac:dyDescent="0.25">
      <c r="E256" s="74" t="s">
        <v>812</v>
      </c>
    </row>
    <row r="257" spans="1:9" x14ac:dyDescent="0.25">
      <c r="E257" s="74" t="s">
        <v>813</v>
      </c>
    </row>
    <row r="258" spans="1:9" x14ac:dyDescent="0.25">
      <c r="A258" s="74" t="s">
        <v>808</v>
      </c>
      <c r="B258" s="74" t="s">
        <v>563</v>
      </c>
      <c r="C258" s="74" t="s">
        <v>809</v>
      </c>
      <c r="D258" s="74" t="s">
        <v>741</v>
      </c>
      <c r="E258" s="74" t="s">
        <v>814</v>
      </c>
      <c r="G258" s="73">
        <v>27578</v>
      </c>
      <c r="I258" s="73">
        <v>-13450738.939999999</v>
      </c>
    </row>
    <row r="259" spans="1:9" x14ac:dyDescent="0.25">
      <c r="E259" s="74" t="s">
        <v>815</v>
      </c>
    </row>
    <row r="260" spans="1:9" x14ac:dyDescent="0.25">
      <c r="E260" s="74" t="s">
        <v>816</v>
      </c>
    </row>
    <row r="261" spans="1:9" x14ac:dyDescent="0.25">
      <c r="E261" s="74" t="s">
        <v>817</v>
      </c>
    </row>
    <row r="262" spans="1:9" x14ac:dyDescent="0.25">
      <c r="A262" s="74" t="s">
        <v>808</v>
      </c>
      <c r="B262" s="74" t="s">
        <v>563</v>
      </c>
      <c r="C262" s="74" t="s">
        <v>809</v>
      </c>
      <c r="D262" s="74" t="s">
        <v>741</v>
      </c>
      <c r="E262" s="74" t="s">
        <v>818</v>
      </c>
      <c r="G262" s="73">
        <v>18252</v>
      </c>
      <c r="I262" s="73">
        <v>-13432486.939999999</v>
      </c>
    </row>
    <row r="263" spans="1:9" x14ac:dyDescent="0.25">
      <c r="A263" s="74" t="s">
        <v>808</v>
      </c>
      <c r="B263" s="74" t="s">
        <v>563</v>
      </c>
      <c r="C263" s="74" t="s">
        <v>809</v>
      </c>
      <c r="D263" s="74" t="s">
        <v>741</v>
      </c>
      <c r="E263" s="74" t="s">
        <v>819</v>
      </c>
      <c r="G263" s="73">
        <v>27378.03</v>
      </c>
      <c r="I263" s="73">
        <v>-13405108.91</v>
      </c>
    </row>
    <row r="264" spans="1:9" x14ac:dyDescent="0.25">
      <c r="A264" s="74" t="s">
        <v>820</v>
      </c>
      <c r="B264" s="74" t="s">
        <v>527</v>
      </c>
      <c r="C264" s="74" t="s">
        <v>119</v>
      </c>
      <c r="D264" s="74" t="s">
        <v>821</v>
      </c>
      <c r="E264" s="74" t="s">
        <v>822</v>
      </c>
      <c r="H264" s="73">
        <v>27378</v>
      </c>
      <c r="I264" s="73">
        <v>-13432486.91</v>
      </c>
    </row>
    <row r="265" spans="1:9" x14ac:dyDescent="0.25">
      <c r="A265" s="74" t="s">
        <v>820</v>
      </c>
      <c r="B265" s="74" t="s">
        <v>527</v>
      </c>
      <c r="C265" s="74" t="s">
        <v>121</v>
      </c>
      <c r="D265" s="74" t="s">
        <v>823</v>
      </c>
      <c r="E265" s="74" t="s">
        <v>824</v>
      </c>
      <c r="H265" s="73">
        <v>9126</v>
      </c>
      <c r="I265" s="73">
        <v>-13441612.91</v>
      </c>
    </row>
    <row r="266" spans="1:9" x14ac:dyDescent="0.25">
      <c r="A266" s="74" t="s">
        <v>825</v>
      </c>
      <c r="B266" s="74" t="s">
        <v>527</v>
      </c>
      <c r="C266" s="74" t="s">
        <v>123</v>
      </c>
      <c r="D266" s="74" t="s">
        <v>826</v>
      </c>
      <c r="E266" s="74" t="s">
        <v>827</v>
      </c>
      <c r="H266" s="73">
        <v>32940</v>
      </c>
      <c r="I266" s="73">
        <v>-13474552.91</v>
      </c>
    </row>
    <row r="267" spans="1:9" x14ac:dyDescent="0.25">
      <c r="A267" s="74" t="s">
        <v>828</v>
      </c>
      <c r="B267" s="74" t="s">
        <v>527</v>
      </c>
      <c r="C267" s="74" t="s">
        <v>125</v>
      </c>
      <c r="D267" s="74" t="s">
        <v>829</v>
      </c>
      <c r="E267" s="74" t="s">
        <v>830</v>
      </c>
      <c r="H267" s="73">
        <v>10298</v>
      </c>
      <c r="I267" s="73">
        <v>-13484850.91</v>
      </c>
    </row>
    <row r="268" spans="1:9" x14ac:dyDescent="0.25">
      <c r="A268" s="74" t="s">
        <v>831</v>
      </c>
      <c r="B268" s="74" t="s">
        <v>527</v>
      </c>
      <c r="C268" s="74" t="s">
        <v>832</v>
      </c>
      <c r="D268" s="74" t="s">
        <v>833</v>
      </c>
      <c r="E268" s="74" t="s">
        <v>834</v>
      </c>
      <c r="H268" s="73">
        <v>583800</v>
      </c>
      <c r="I268" s="73">
        <v>-14068650.91</v>
      </c>
    </row>
    <row r="269" spans="1:9" x14ac:dyDescent="0.25">
      <c r="E269" s="70" t="s">
        <v>835</v>
      </c>
      <c r="F269" s="70" t="s">
        <v>507</v>
      </c>
      <c r="G269" s="73">
        <v>2681507.91</v>
      </c>
      <c r="H269" s="73">
        <v>16750158.82</v>
      </c>
    </row>
    <row r="270" spans="1:9" x14ac:dyDescent="0.25">
      <c r="E270" s="70" t="s">
        <v>836</v>
      </c>
      <c r="H270" s="73">
        <v>14068650.91</v>
      </c>
    </row>
    <row r="271" spans="1:9" x14ac:dyDescent="0.25">
      <c r="E271" s="70" t="s">
        <v>837</v>
      </c>
      <c r="F271" s="70" t="s">
        <v>507</v>
      </c>
      <c r="G271" s="72">
        <v>0</v>
      </c>
      <c r="H271" s="72">
        <v>0</v>
      </c>
    </row>
    <row r="272" spans="1:9" x14ac:dyDescent="0.25">
      <c r="E272" s="70" t="s">
        <v>838</v>
      </c>
      <c r="F272" s="70" t="s">
        <v>507</v>
      </c>
      <c r="H272" s="73">
        <v>14068650.91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14"/>
  <sheetViews>
    <sheetView topLeftCell="A10" workbookViewId="0">
      <selection activeCell="A111" sqref="A111:XFD111"/>
    </sheetView>
  </sheetViews>
  <sheetFormatPr defaultRowHeight="15" x14ac:dyDescent="0.25"/>
  <cols>
    <col min="5" max="5" width="58.140625" bestFit="1" customWidth="1"/>
    <col min="6" max="6" width="26.7109375" bestFit="1" customWidth="1"/>
    <col min="8" max="8" width="12.85546875" bestFit="1" customWidth="1"/>
  </cols>
  <sheetData>
    <row r="3" spans="1:8" x14ac:dyDescent="0.25">
      <c r="D3" s="68" t="s">
        <v>501</v>
      </c>
      <c r="E3" s="68" t="s">
        <v>839</v>
      </c>
      <c r="G3" s="68" t="s">
        <v>503</v>
      </c>
      <c r="H3" s="68" t="s">
        <v>504</v>
      </c>
    </row>
    <row r="4" spans="1:8" x14ac:dyDescent="0.25">
      <c r="E4" s="68" t="s">
        <v>505</v>
      </c>
      <c r="F4" s="68" t="s">
        <v>506</v>
      </c>
      <c r="G4" s="68" t="s">
        <v>507</v>
      </c>
      <c r="H4" s="68" t="s">
        <v>508</v>
      </c>
    </row>
    <row r="5" spans="1:8" x14ac:dyDescent="0.25">
      <c r="A5" s="69" t="s">
        <v>509</v>
      </c>
      <c r="B5" s="70" t="s">
        <v>510</v>
      </c>
      <c r="C5" s="70" t="s">
        <v>511</v>
      </c>
    </row>
    <row r="7" spans="1:8" x14ac:dyDescent="0.25">
      <c r="A7" s="68" t="s">
        <v>512</v>
      </c>
      <c r="B7" s="70" t="s">
        <v>571</v>
      </c>
    </row>
    <row r="8" spans="1:8" x14ac:dyDescent="0.25">
      <c r="A8" s="70" t="s">
        <v>515</v>
      </c>
    </row>
    <row r="9" spans="1:8" x14ac:dyDescent="0.25">
      <c r="A9" s="68" t="s">
        <v>516</v>
      </c>
    </row>
    <row r="11" spans="1:8" x14ac:dyDescent="0.25">
      <c r="A11" s="71" t="s">
        <v>517</v>
      </c>
    </row>
    <row r="13" spans="1:8" x14ac:dyDescent="0.25">
      <c r="A13" s="70" t="s">
        <v>61</v>
      </c>
      <c r="B13" s="70" t="s">
        <v>518</v>
      </c>
      <c r="C13" s="70" t="s">
        <v>519</v>
      </c>
      <c r="D13" s="70" t="s">
        <v>520</v>
      </c>
      <c r="E13" s="70" t="s">
        <v>521</v>
      </c>
      <c r="F13" s="70" t="s">
        <v>522</v>
      </c>
      <c r="G13" s="70" t="s">
        <v>523</v>
      </c>
      <c r="H13" s="70" t="s">
        <v>524</v>
      </c>
    </row>
    <row r="14" spans="1:8" x14ac:dyDescent="0.25">
      <c r="E14" s="70" t="s">
        <v>525</v>
      </c>
      <c r="F14" s="72">
        <v>0</v>
      </c>
      <c r="G14" s="72">
        <v>0</v>
      </c>
      <c r="H14" s="72">
        <v>0</v>
      </c>
    </row>
    <row r="15" spans="1:8" x14ac:dyDescent="0.25">
      <c r="A15" s="74" t="s">
        <v>840</v>
      </c>
      <c r="B15" s="74" t="s">
        <v>527</v>
      </c>
      <c r="C15" s="74" t="s">
        <v>841</v>
      </c>
      <c r="D15" s="74" t="s">
        <v>842</v>
      </c>
      <c r="E15" s="74" t="s">
        <v>843</v>
      </c>
      <c r="G15" s="73">
        <v>9818</v>
      </c>
      <c r="H15" s="73">
        <v>-9818</v>
      </c>
    </row>
    <row r="16" spans="1:8" x14ac:dyDescent="0.25">
      <c r="A16" s="74" t="s">
        <v>726</v>
      </c>
      <c r="B16" s="74" t="s">
        <v>563</v>
      </c>
      <c r="C16" s="74" t="s">
        <v>844</v>
      </c>
      <c r="D16" s="74" t="s">
        <v>595</v>
      </c>
      <c r="E16" s="74" t="s">
        <v>845</v>
      </c>
      <c r="F16" s="73">
        <v>232190</v>
      </c>
      <c r="H16" s="73">
        <v>222372</v>
      </c>
    </row>
    <row r="17" spans="1:8" x14ac:dyDescent="0.25">
      <c r="E17" s="74" t="s">
        <v>846</v>
      </c>
    </row>
    <row r="18" spans="1:8" x14ac:dyDescent="0.25">
      <c r="A18" s="74" t="s">
        <v>726</v>
      </c>
      <c r="B18" s="74" t="s">
        <v>563</v>
      </c>
      <c r="C18" s="74" t="s">
        <v>844</v>
      </c>
      <c r="D18" s="74" t="s">
        <v>595</v>
      </c>
      <c r="E18" s="74" t="s">
        <v>845</v>
      </c>
      <c r="F18" s="73">
        <v>159600</v>
      </c>
      <c r="H18" s="73">
        <v>381972</v>
      </c>
    </row>
    <row r="19" spans="1:8" x14ac:dyDescent="0.25">
      <c r="E19" s="74" t="s">
        <v>846</v>
      </c>
    </row>
    <row r="20" spans="1:8" x14ac:dyDescent="0.25">
      <c r="A20" s="74" t="s">
        <v>726</v>
      </c>
      <c r="B20" s="74" t="s">
        <v>563</v>
      </c>
      <c r="C20" s="74" t="s">
        <v>844</v>
      </c>
      <c r="D20" s="74" t="s">
        <v>595</v>
      </c>
      <c r="E20" s="74" t="s">
        <v>845</v>
      </c>
      <c r="F20" s="73">
        <v>9818</v>
      </c>
      <c r="H20" s="73">
        <v>391790</v>
      </c>
    </row>
    <row r="21" spans="1:8" x14ac:dyDescent="0.25">
      <c r="E21" s="74" t="s">
        <v>846</v>
      </c>
    </row>
    <row r="22" spans="1:8" x14ac:dyDescent="0.25">
      <c r="A22" s="74" t="s">
        <v>726</v>
      </c>
      <c r="B22" s="74" t="s">
        <v>563</v>
      </c>
      <c r="C22" s="74" t="s">
        <v>844</v>
      </c>
      <c r="D22" s="74" t="s">
        <v>595</v>
      </c>
      <c r="E22" s="74" t="s">
        <v>845</v>
      </c>
      <c r="F22" s="73">
        <v>19636</v>
      </c>
      <c r="H22" s="73">
        <v>411426</v>
      </c>
    </row>
    <row r="23" spans="1:8" x14ac:dyDescent="0.25">
      <c r="E23" s="74" t="s">
        <v>846</v>
      </c>
    </row>
    <row r="24" spans="1:8" x14ac:dyDescent="0.25">
      <c r="A24" s="74" t="s">
        <v>726</v>
      </c>
      <c r="B24" s="74" t="s">
        <v>563</v>
      </c>
      <c r="C24" s="74" t="s">
        <v>844</v>
      </c>
      <c r="D24" s="74" t="s">
        <v>595</v>
      </c>
      <c r="E24" s="74" t="s">
        <v>845</v>
      </c>
      <c r="F24" s="73">
        <v>45600</v>
      </c>
      <c r="H24" s="73">
        <v>457026</v>
      </c>
    </row>
    <row r="25" spans="1:8" x14ac:dyDescent="0.25">
      <c r="E25" s="74" t="s">
        <v>846</v>
      </c>
    </row>
    <row r="26" spans="1:8" x14ac:dyDescent="0.25">
      <c r="A26" s="74" t="s">
        <v>726</v>
      </c>
      <c r="B26" s="74" t="s">
        <v>563</v>
      </c>
      <c r="C26" s="74" t="s">
        <v>844</v>
      </c>
      <c r="D26" s="74" t="s">
        <v>595</v>
      </c>
      <c r="E26" s="74" t="s">
        <v>845</v>
      </c>
      <c r="F26" s="73">
        <v>23250</v>
      </c>
      <c r="H26" s="73">
        <v>480276</v>
      </c>
    </row>
    <row r="27" spans="1:8" x14ac:dyDescent="0.25">
      <c r="E27" s="74" t="s">
        <v>846</v>
      </c>
    </row>
    <row r="28" spans="1:8" x14ac:dyDescent="0.25">
      <c r="A28" s="74" t="s">
        <v>726</v>
      </c>
      <c r="B28" s="74" t="s">
        <v>563</v>
      </c>
      <c r="C28" s="74" t="s">
        <v>844</v>
      </c>
      <c r="D28" s="74" t="s">
        <v>595</v>
      </c>
      <c r="E28" s="74" t="s">
        <v>845</v>
      </c>
      <c r="F28" s="73">
        <v>39160</v>
      </c>
      <c r="H28" s="73">
        <v>519436</v>
      </c>
    </row>
    <row r="29" spans="1:8" x14ac:dyDescent="0.25">
      <c r="E29" s="74" t="s">
        <v>846</v>
      </c>
    </row>
    <row r="30" spans="1:8" x14ac:dyDescent="0.25">
      <c r="A30" s="74" t="s">
        <v>726</v>
      </c>
      <c r="B30" s="74" t="s">
        <v>563</v>
      </c>
      <c r="C30" s="74" t="s">
        <v>844</v>
      </c>
      <c r="D30" s="74" t="s">
        <v>595</v>
      </c>
      <c r="E30" s="74" t="s">
        <v>845</v>
      </c>
      <c r="F30" s="73">
        <v>19636</v>
      </c>
      <c r="H30" s="73">
        <v>539072</v>
      </c>
    </row>
    <row r="31" spans="1:8" x14ac:dyDescent="0.25">
      <c r="E31" s="74" t="s">
        <v>846</v>
      </c>
    </row>
    <row r="32" spans="1:8" x14ac:dyDescent="0.25">
      <c r="A32" s="74" t="s">
        <v>726</v>
      </c>
      <c r="B32" s="74" t="s">
        <v>563</v>
      </c>
      <c r="C32" s="74" t="s">
        <v>844</v>
      </c>
      <c r="D32" s="74" t="s">
        <v>595</v>
      </c>
      <c r="E32" s="74" t="s">
        <v>845</v>
      </c>
      <c r="F32" s="73">
        <v>18252</v>
      </c>
      <c r="H32" s="73">
        <v>557324</v>
      </c>
    </row>
    <row r="33" spans="1:8" x14ac:dyDescent="0.25">
      <c r="E33" s="74" t="s">
        <v>846</v>
      </c>
    </row>
    <row r="34" spans="1:8" x14ac:dyDescent="0.25">
      <c r="A34" s="74" t="s">
        <v>726</v>
      </c>
      <c r="B34" s="74" t="s">
        <v>563</v>
      </c>
      <c r="C34" s="74" t="s">
        <v>844</v>
      </c>
      <c r="D34" s="74" t="s">
        <v>595</v>
      </c>
      <c r="E34" s="74" t="s">
        <v>845</v>
      </c>
      <c r="F34" s="73">
        <v>39272</v>
      </c>
      <c r="H34" s="73">
        <v>596596</v>
      </c>
    </row>
    <row r="35" spans="1:8" x14ac:dyDescent="0.25">
      <c r="E35" s="74" t="s">
        <v>846</v>
      </c>
    </row>
    <row r="36" spans="1:8" x14ac:dyDescent="0.25">
      <c r="A36" s="74" t="s">
        <v>726</v>
      </c>
      <c r="B36" s="74" t="s">
        <v>563</v>
      </c>
      <c r="C36" s="74" t="s">
        <v>844</v>
      </c>
      <c r="D36" s="74" t="s">
        <v>595</v>
      </c>
      <c r="E36" s="74" t="s">
        <v>845</v>
      </c>
      <c r="F36" s="73">
        <v>29454</v>
      </c>
      <c r="H36" s="73">
        <v>626050</v>
      </c>
    </row>
    <row r="37" spans="1:8" x14ac:dyDescent="0.25">
      <c r="E37" s="74" t="s">
        <v>846</v>
      </c>
    </row>
    <row r="38" spans="1:8" x14ac:dyDescent="0.25">
      <c r="A38" s="74" t="s">
        <v>726</v>
      </c>
      <c r="B38" s="74" t="s">
        <v>563</v>
      </c>
      <c r="C38" s="74" t="s">
        <v>844</v>
      </c>
      <c r="D38" s="74" t="s">
        <v>595</v>
      </c>
      <c r="E38" s="74" t="s">
        <v>845</v>
      </c>
      <c r="F38" s="73">
        <v>49090</v>
      </c>
      <c r="H38" s="73">
        <v>675140</v>
      </c>
    </row>
    <row r="39" spans="1:8" x14ac:dyDescent="0.25">
      <c r="E39" s="74" t="s">
        <v>846</v>
      </c>
    </row>
    <row r="40" spans="1:8" x14ac:dyDescent="0.25">
      <c r="A40" s="74" t="s">
        <v>726</v>
      </c>
      <c r="B40" s="74" t="s">
        <v>563</v>
      </c>
      <c r="C40" s="74" t="s">
        <v>844</v>
      </c>
      <c r="D40" s="74" t="s">
        <v>595</v>
      </c>
      <c r="E40" s="74" t="s">
        <v>845</v>
      </c>
      <c r="F40" s="73">
        <v>16400</v>
      </c>
      <c r="H40" s="73">
        <v>691540</v>
      </c>
    </row>
    <row r="41" spans="1:8" x14ac:dyDescent="0.25">
      <c r="E41" s="74" t="s">
        <v>846</v>
      </c>
    </row>
    <row r="42" spans="1:8" x14ac:dyDescent="0.25">
      <c r="A42" s="74" t="s">
        <v>726</v>
      </c>
      <c r="B42" s="74" t="s">
        <v>563</v>
      </c>
      <c r="C42" s="74" t="s">
        <v>844</v>
      </c>
      <c r="D42" s="74" t="s">
        <v>595</v>
      </c>
      <c r="E42" s="74" t="s">
        <v>845</v>
      </c>
      <c r="F42" s="73">
        <v>150000</v>
      </c>
      <c r="H42" s="73">
        <v>841540</v>
      </c>
    </row>
    <row r="43" spans="1:8" x14ac:dyDescent="0.25">
      <c r="E43" s="74" t="s">
        <v>846</v>
      </c>
    </row>
    <row r="44" spans="1:8" x14ac:dyDescent="0.25">
      <c r="A44" s="74" t="s">
        <v>726</v>
      </c>
      <c r="B44" s="74" t="s">
        <v>563</v>
      </c>
      <c r="C44" s="74" t="s">
        <v>844</v>
      </c>
      <c r="D44" s="74" t="s">
        <v>595</v>
      </c>
      <c r="E44" s="74" t="s">
        <v>845</v>
      </c>
      <c r="F44" s="73">
        <v>228000</v>
      </c>
      <c r="H44" s="73">
        <v>1069540</v>
      </c>
    </row>
    <row r="45" spans="1:8" x14ac:dyDescent="0.25">
      <c r="E45" s="74" t="s">
        <v>846</v>
      </c>
    </row>
    <row r="46" spans="1:8" x14ac:dyDescent="0.25">
      <c r="A46" s="74" t="s">
        <v>726</v>
      </c>
      <c r="B46" s="74" t="s">
        <v>563</v>
      </c>
      <c r="C46" s="74" t="s">
        <v>844</v>
      </c>
      <c r="D46" s="74" t="s">
        <v>595</v>
      </c>
      <c r="E46" s="74" t="s">
        <v>845</v>
      </c>
      <c r="F46" s="73">
        <v>228000</v>
      </c>
      <c r="H46" s="73">
        <v>1297540</v>
      </c>
    </row>
    <row r="47" spans="1:8" x14ac:dyDescent="0.25">
      <c r="E47" s="74" t="s">
        <v>846</v>
      </c>
    </row>
    <row r="48" spans="1:8" x14ac:dyDescent="0.25">
      <c r="A48" s="74" t="s">
        <v>726</v>
      </c>
      <c r="B48" s="74" t="s">
        <v>563</v>
      </c>
      <c r="C48" s="74" t="s">
        <v>844</v>
      </c>
      <c r="D48" s="74" t="s">
        <v>595</v>
      </c>
      <c r="E48" s="74" t="s">
        <v>845</v>
      </c>
      <c r="F48" s="73">
        <v>3151150</v>
      </c>
      <c r="H48" s="73">
        <v>4448690</v>
      </c>
    </row>
    <row r="49" spans="1:8" x14ac:dyDescent="0.25">
      <c r="E49" s="74" t="s">
        <v>846</v>
      </c>
    </row>
    <row r="50" spans="1:8" x14ac:dyDescent="0.25">
      <c r="A50" s="74" t="s">
        <v>726</v>
      </c>
      <c r="B50" s="74" t="s">
        <v>563</v>
      </c>
      <c r="C50" s="74" t="s">
        <v>844</v>
      </c>
      <c r="D50" s="74" t="s">
        <v>595</v>
      </c>
      <c r="E50" s="74" t="s">
        <v>845</v>
      </c>
      <c r="F50" s="73">
        <v>3151150</v>
      </c>
      <c r="H50" s="73">
        <v>7599840</v>
      </c>
    </row>
    <row r="51" spans="1:8" x14ac:dyDescent="0.25">
      <c r="A51" s="74" t="s">
        <v>726</v>
      </c>
      <c r="B51" s="74" t="s">
        <v>563</v>
      </c>
      <c r="C51" s="74" t="s">
        <v>844</v>
      </c>
      <c r="D51" s="74" t="s">
        <v>595</v>
      </c>
      <c r="E51" s="74" t="s">
        <v>845</v>
      </c>
      <c r="F51" s="73">
        <v>199750</v>
      </c>
      <c r="H51" s="73">
        <v>7799590</v>
      </c>
    </row>
    <row r="52" spans="1:8" x14ac:dyDescent="0.25">
      <c r="E52" s="74" t="s">
        <v>846</v>
      </c>
    </row>
    <row r="53" spans="1:8" x14ac:dyDescent="0.25">
      <c r="A53" s="74" t="s">
        <v>726</v>
      </c>
      <c r="B53" s="74" t="s">
        <v>563</v>
      </c>
      <c r="C53" s="74" t="s">
        <v>844</v>
      </c>
      <c r="D53" s="74" t="s">
        <v>595</v>
      </c>
      <c r="E53" s="74" t="s">
        <v>845</v>
      </c>
      <c r="F53" s="73">
        <v>199850</v>
      </c>
      <c r="H53" s="73">
        <v>7999440</v>
      </c>
    </row>
    <row r="54" spans="1:8" x14ac:dyDescent="0.25">
      <c r="E54" s="74" t="s">
        <v>846</v>
      </c>
    </row>
    <row r="55" spans="1:8" x14ac:dyDescent="0.25">
      <c r="A55" s="74" t="s">
        <v>847</v>
      </c>
      <c r="B55" s="74" t="s">
        <v>527</v>
      </c>
      <c r="C55" s="74" t="s">
        <v>848</v>
      </c>
      <c r="D55" s="74" t="s">
        <v>849</v>
      </c>
      <c r="E55" s="74" t="s">
        <v>850</v>
      </c>
      <c r="G55" s="73">
        <v>19636</v>
      </c>
      <c r="H55" s="73">
        <v>7979804</v>
      </c>
    </row>
    <row r="56" spans="1:8" x14ac:dyDescent="0.25">
      <c r="A56" s="74" t="s">
        <v>847</v>
      </c>
      <c r="B56" s="74" t="s">
        <v>527</v>
      </c>
      <c r="C56" s="74" t="s">
        <v>851</v>
      </c>
      <c r="D56" s="74" t="s">
        <v>852</v>
      </c>
      <c r="E56" s="74" t="s">
        <v>853</v>
      </c>
      <c r="G56" s="73">
        <v>39272</v>
      </c>
      <c r="H56" s="73">
        <v>7940532</v>
      </c>
    </row>
    <row r="57" spans="1:8" x14ac:dyDescent="0.25">
      <c r="A57" s="74" t="s">
        <v>854</v>
      </c>
      <c r="B57" s="74" t="s">
        <v>563</v>
      </c>
      <c r="C57" s="74" t="s">
        <v>855</v>
      </c>
      <c r="D57" s="74" t="s">
        <v>595</v>
      </c>
      <c r="E57" s="74" t="s">
        <v>856</v>
      </c>
      <c r="F57" s="73">
        <v>50700</v>
      </c>
      <c r="H57" s="73">
        <v>7991232</v>
      </c>
    </row>
    <row r="58" spans="1:8" x14ac:dyDescent="0.25">
      <c r="A58" s="74" t="s">
        <v>854</v>
      </c>
      <c r="B58" s="74" t="s">
        <v>563</v>
      </c>
      <c r="C58" s="74" t="s">
        <v>855</v>
      </c>
      <c r="D58" s="74" t="s">
        <v>595</v>
      </c>
      <c r="E58" s="74" t="s">
        <v>856</v>
      </c>
      <c r="F58" s="73">
        <v>30500</v>
      </c>
      <c r="H58" s="73">
        <v>8021732</v>
      </c>
    </row>
    <row r="59" spans="1:8" x14ac:dyDescent="0.25">
      <c r="A59" s="74" t="s">
        <v>857</v>
      </c>
      <c r="B59" s="74" t="s">
        <v>527</v>
      </c>
      <c r="C59" s="74" t="s">
        <v>858</v>
      </c>
      <c r="D59" s="74" t="s">
        <v>859</v>
      </c>
      <c r="E59" s="74" t="s">
        <v>860</v>
      </c>
      <c r="G59" s="73">
        <v>26876</v>
      </c>
      <c r="H59" s="73">
        <v>7994856</v>
      </c>
    </row>
    <row r="60" spans="1:8" x14ac:dyDescent="0.25">
      <c r="A60" s="74" t="s">
        <v>857</v>
      </c>
      <c r="B60" s="74" t="s">
        <v>527</v>
      </c>
      <c r="C60" s="74" t="s">
        <v>861</v>
      </c>
      <c r="D60" s="74" t="s">
        <v>859</v>
      </c>
      <c r="E60" s="74" t="s">
        <v>860</v>
      </c>
      <c r="G60" s="73">
        <v>178075</v>
      </c>
      <c r="H60" s="73">
        <v>7816781</v>
      </c>
    </row>
    <row r="61" spans="1:8" x14ac:dyDescent="0.25">
      <c r="A61" s="74" t="s">
        <v>862</v>
      </c>
      <c r="B61" s="74" t="s">
        <v>527</v>
      </c>
      <c r="C61" s="74" t="s">
        <v>863</v>
      </c>
      <c r="D61" s="74" t="s">
        <v>864</v>
      </c>
      <c r="E61" s="74" t="s">
        <v>865</v>
      </c>
      <c r="G61" s="73">
        <v>120000</v>
      </c>
      <c r="H61" s="73">
        <v>7696781</v>
      </c>
    </row>
    <row r="62" spans="1:8" x14ac:dyDescent="0.25">
      <c r="A62" s="74" t="s">
        <v>866</v>
      </c>
      <c r="B62" s="74" t="s">
        <v>527</v>
      </c>
      <c r="C62" s="74" t="s">
        <v>867</v>
      </c>
      <c r="D62" s="74" t="s">
        <v>868</v>
      </c>
      <c r="E62" s="74" t="s">
        <v>869</v>
      </c>
      <c r="G62" s="73">
        <v>9818</v>
      </c>
      <c r="H62" s="73">
        <v>7686963</v>
      </c>
    </row>
    <row r="63" spans="1:8" x14ac:dyDescent="0.25">
      <c r="A63" s="74" t="s">
        <v>744</v>
      </c>
      <c r="B63" s="74" t="s">
        <v>527</v>
      </c>
      <c r="C63" s="74" t="s">
        <v>870</v>
      </c>
      <c r="D63" s="74" t="s">
        <v>871</v>
      </c>
      <c r="E63" s="74" t="s">
        <v>872</v>
      </c>
      <c r="G63" s="73">
        <v>169092</v>
      </c>
      <c r="H63" s="73">
        <v>7517871</v>
      </c>
    </row>
    <row r="64" spans="1:8" x14ac:dyDescent="0.25">
      <c r="A64" s="74" t="s">
        <v>744</v>
      </c>
      <c r="B64" s="74" t="s">
        <v>527</v>
      </c>
      <c r="C64" s="74" t="s">
        <v>873</v>
      </c>
      <c r="D64" s="74" t="s">
        <v>871</v>
      </c>
      <c r="E64" s="74" t="s">
        <v>872</v>
      </c>
      <c r="G64" s="73">
        <v>19636</v>
      </c>
      <c r="H64" s="73">
        <v>7498235</v>
      </c>
    </row>
    <row r="65" spans="1:8" x14ac:dyDescent="0.25">
      <c r="A65" s="74" t="s">
        <v>874</v>
      </c>
      <c r="B65" s="74" t="s">
        <v>563</v>
      </c>
      <c r="C65" s="74" t="s">
        <v>875</v>
      </c>
      <c r="D65" s="74" t="s">
        <v>565</v>
      </c>
      <c r="E65" s="74" t="s">
        <v>876</v>
      </c>
      <c r="F65" s="73">
        <v>19636</v>
      </c>
      <c r="H65" s="73">
        <v>7517871</v>
      </c>
    </row>
    <row r="66" spans="1:8" x14ac:dyDescent="0.25">
      <c r="D66" s="74" t="s">
        <v>695</v>
      </c>
      <c r="E66" s="74" t="s">
        <v>877</v>
      </c>
    </row>
    <row r="67" spans="1:8" x14ac:dyDescent="0.25">
      <c r="A67" s="74" t="s">
        <v>874</v>
      </c>
      <c r="B67" s="74" t="s">
        <v>563</v>
      </c>
      <c r="C67" s="74" t="s">
        <v>875</v>
      </c>
      <c r="D67" s="74" t="s">
        <v>565</v>
      </c>
      <c r="E67" s="74" t="s">
        <v>876</v>
      </c>
      <c r="F67" s="73">
        <v>39272</v>
      </c>
      <c r="H67" s="73">
        <v>7557143</v>
      </c>
    </row>
    <row r="68" spans="1:8" x14ac:dyDescent="0.25">
      <c r="D68" s="74" t="s">
        <v>695</v>
      </c>
      <c r="E68" s="74" t="s">
        <v>877</v>
      </c>
    </row>
    <row r="69" spans="1:8" x14ac:dyDescent="0.25">
      <c r="A69" s="74" t="s">
        <v>874</v>
      </c>
      <c r="B69" s="74" t="s">
        <v>563</v>
      </c>
      <c r="C69" s="74" t="s">
        <v>875</v>
      </c>
      <c r="D69" s="74" t="s">
        <v>565</v>
      </c>
      <c r="E69" s="74" t="s">
        <v>876</v>
      </c>
      <c r="F69" s="73">
        <v>117816</v>
      </c>
      <c r="H69" s="73">
        <v>7674959</v>
      </c>
    </row>
    <row r="70" spans="1:8" x14ac:dyDescent="0.25">
      <c r="D70" s="74" t="s">
        <v>695</v>
      </c>
      <c r="E70" s="74" t="s">
        <v>877</v>
      </c>
    </row>
    <row r="71" spans="1:8" x14ac:dyDescent="0.25">
      <c r="A71" s="74" t="s">
        <v>874</v>
      </c>
      <c r="B71" s="74" t="s">
        <v>563</v>
      </c>
      <c r="C71" s="74" t="s">
        <v>875</v>
      </c>
      <c r="D71" s="74" t="s">
        <v>565</v>
      </c>
      <c r="E71" s="74" t="s">
        <v>876</v>
      </c>
      <c r="F71" s="73">
        <v>29454</v>
      </c>
      <c r="H71" s="73">
        <v>7704413</v>
      </c>
    </row>
    <row r="72" spans="1:8" x14ac:dyDescent="0.25">
      <c r="D72" s="74" t="s">
        <v>695</v>
      </c>
      <c r="E72" s="74" t="s">
        <v>877</v>
      </c>
    </row>
    <row r="73" spans="1:8" x14ac:dyDescent="0.25">
      <c r="A73" s="74" t="s">
        <v>874</v>
      </c>
      <c r="B73" s="74" t="s">
        <v>563</v>
      </c>
      <c r="C73" s="74" t="s">
        <v>875</v>
      </c>
      <c r="D73" s="74" t="s">
        <v>565</v>
      </c>
      <c r="E73" s="74" t="s">
        <v>876</v>
      </c>
      <c r="F73" s="73">
        <v>9818</v>
      </c>
      <c r="H73" s="73">
        <v>7714231</v>
      </c>
    </row>
    <row r="74" spans="1:8" x14ac:dyDescent="0.25">
      <c r="D74" s="74" t="s">
        <v>695</v>
      </c>
      <c r="E74" s="74" t="s">
        <v>877</v>
      </c>
    </row>
    <row r="75" spans="1:8" x14ac:dyDescent="0.25">
      <c r="A75" s="74" t="s">
        <v>874</v>
      </c>
      <c r="B75" s="74" t="s">
        <v>563</v>
      </c>
      <c r="C75" s="74" t="s">
        <v>875</v>
      </c>
      <c r="D75" s="74" t="s">
        <v>565</v>
      </c>
      <c r="E75" s="74" t="s">
        <v>876</v>
      </c>
      <c r="F75" s="73">
        <v>9818</v>
      </c>
      <c r="H75" s="73">
        <v>7724049</v>
      </c>
    </row>
    <row r="76" spans="1:8" x14ac:dyDescent="0.25">
      <c r="D76" s="74" t="s">
        <v>695</v>
      </c>
      <c r="E76" s="74" t="s">
        <v>877</v>
      </c>
    </row>
    <row r="77" spans="1:8" x14ac:dyDescent="0.25">
      <c r="A77" s="74" t="s">
        <v>874</v>
      </c>
      <c r="B77" s="74" t="s">
        <v>563</v>
      </c>
      <c r="C77" s="74" t="s">
        <v>875</v>
      </c>
      <c r="D77" s="74" t="s">
        <v>565</v>
      </c>
      <c r="E77" s="74" t="s">
        <v>876</v>
      </c>
      <c r="F77" s="73">
        <v>39272</v>
      </c>
      <c r="H77" s="73">
        <v>7763321</v>
      </c>
    </row>
    <row r="78" spans="1:8" x14ac:dyDescent="0.25">
      <c r="D78" s="74" t="s">
        <v>695</v>
      </c>
      <c r="E78" s="74" t="s">
        <v>877</v>
      </c>
    </row>
    <row r="79" spans="1:8" x14ac:dyDescent="0.25">
      <c r="A79" s="74" t="s">
        <v>874</v>
      </c>
      <c r="B79" s="74" t="s">
        <v>563</v>
      </c>
      <c r="C79" s="74" t="s">
        <v>875</v>
      </c>
      <c r="D79" s="74" t="s">
        <v>565</v>
      </c>
      <c r="E79" s="74" t="s">
        <v>876</v>
      </c>
      <c r="F79" s="73">
        <v>131700</v>
      </c>
      <c r="H79" s="73">
        <v>7895021</v>
      </c>
    </row>
    <row r="80" spans="1:8" x14ac:dyDescent="0.25">
      <c r="D80" s="74" t="s">
        <v>695</v>
      </c>
      <c r="E80" s="74" t="s">
        <v>877</v>
      </c>
    </row>
    <row r="81" spans="1:8" x14ac:dyDescent="0.25">
      <c r="A81" s="74" t="s">
        <v>874</v>
      </c>
      <c r="B81" s="74" t="s">
        <v>563</v>
      </c>
      <c r="C81" s="74" t="s">
        <v>875</v>
      </c>
      <c r="D81" s="74" t="s">
        <v>565</v>
      </c>
      <c r="E81" s="74" t="s">
        <v>876</v>
      </c>
      <c r="F81" s="73">
        <v>73251</v>
      </c>
      <c r="H81" s="73">
        <v>7968272</v>
      </c>
    </row>
    <row r="82" spans="1:8" x14ac:dyDescent="0.25">
      <c r="D82" s="74" t="s">
        <v>695</v>
      </c>
      <c r="E82" s="74" t="s">
        <v>877</v>
      </c>
    </row>
    <row r="83" spans="1:8" x14ac:dyDescent="0.25">
      <c r="A83" s="74" t="s">
        <v>874</v>
      </c>
      <c r="B83" s="74" t="s">
        <v>563</v>
      </c>
      <c r="C83" s="74" t="s">
        <v>875</v>
      </c>
      <c r="D83" s="74" t="s">
        <v>565</v>
      </c>
      <c r="E83" s="74" t="s">
        <v>876</v>
      </c>
      <c r="F83" s="73">
        <v>120000</v>
      </c>
      <c r="H83" s="73">
        <v>8088272</v>
      </c>
    </row>
    <row r="84" spans="1:8" x14ac:dyDescent="0.25">
      <c r="D84" s="74" t="s">
        <v>695</v>
      </c>
      <c r="E84" s="74" t="s">
        <v>877</v>
      </c>
    </row>
    <row r="85" spans="1:8" x14ac:dyDescent="0.25">
      <c r="A85" s="74" t="s">
        <v>874</v>
      </c>
      <c r="B85" s="74" t="s">
        <v>563</v>
      </c>
      <c r="C85" s="74" t="s">
        <v>875</v>
      </c>
      <c r="D85" s="74" t="s">
        <v>565</v>
      </c>
      <c r="E85" s="74" t="s">
        <v>876</v>
      </c>
      <c r="F85" s="73">
        <v>228000</v>
      </c>
      <c r="H85" s="73">
        <v>8316272</v>
      </c>
    </row>
    <row r="86" spans="1:8" x14ac:dyDescent="0.25">
      <c r="D86" s="74" t="s">
        <v>695</v>
      </c>
      <c r="E86" s="74" t="s">
        <v>877</v>
      </c>
    </row>
    <row r="87" spans="1:8" x14ac:dyDescent="0.25">
      <c r="A87" s="74" t="s">
        <v>878</v>
      </c>
      <c r="B87" s="74" t="s">
        <v>563</v>
      </c>
      <c r="C87" s="74" t="s">
        <v>879</v>
      </c>
      <c r="D87" s="74" t="s">
        <v>565</v>
      </c>
      <c r="E87" s="74" t="s">
        <v>880</v>
      </c>
      <c r="F87" s="73">
        <v>74000</v>
      </c>
    </row>
    <row r="88" spans="1:8" x14ac:dyDescent="0.25">
      <c r="A88" s="74" t="s">
        <v>878</v>
      </c>
      <c r="B88" s="74" t="s">
        <v>563</v>
      </c>
      <c r="C88" s="74" t="s">
        <v>879</v>
      </c>
      <c r="D88" s="74" t="s">
        <v>565</v>
      </c>
      <c r="E88" s="74" t="s">
        <v>880</v>
      </c>
      <c r="F88" s="73">
        <v>74000</v>
      </c>
      <c r="H88" s="73">
        <v>8390272</v>
      </c>
    </row>
    <row r="89" spans="1:8" x14ac:dyDescent="0.25">
      <c r="D89" s="74" t="s">
        <v>695</v>
      </c>
    </row>
    <row r="90" spans="1:8" x14ac:dyDescent="0.25">
      <c r="A90" s="74" t="s">
        <v>878</v>
      </c>
      <c r="B90" s="74" t="s">
        <v>563</v>
      </c>
      <c r="C90" s="74" t="s">
        <v>879</v>
      </c>
      <c r="D90" s="74" t="s">
        <v>565</v>
      </c>
      <c r="E90" s="74" t="s">
        <v>880</v>
      </c>
      <c r="F90" s="73">
        <v>110040</v>
      </c>
      <c r="H90" s="73">
        <v>8500312</v>
      </c>
    </row>
    <row r="91" spans="1:8" x14ac:dyDescent="0.25">
      <c r="D91" s="74" t="s">
        <v>695</v>
      </c>
    </row>
    <row r="92" spans="1:8" x14ac:dyDescent="0.25">
      <c r="A92" s="74" t="s">
        <v>878</v>
      </c>
      <c r="B92" s="74" t="s">
        <v>563</v>
      </c>
      <c r="C92" s="74" t="s">
        <v>879</v>
      </c>
      <c r="D92" s="74" t="s">
        <v>565</v>
      </c>
      <c r="E92" s="74" t="s">
        <v>880</v>
      </c>
      <c r="F92" s="73">
        <v>323550</v>
      </c>
      <c r="H92" s="73">
        <v>8823862</v>
      </c>
    </row>
    <row r="93" spans="1:8" x14ac:dyDescent="0.25">
      <c r="D93" s="74" t="s">
        <v>695</v>
      </c>
    </row>
    <row r="94" spans="1:8" x14ac:dyDescent="0.25">
      <c r="A94" s="74" t="s">
        <v>878</v>
      </c>
      <c r="B94" s="74" t="s">
        <v>563</v>
      </c>
      <c r="C94" s="74" t="s">
        <v>879</v>
      </c>
      <c r="D94" s="74" t="s">
        <v>565</v>
      </c>
      <c r="E94" s="74" t="s">
        <v>880</v>
      </c>
      <c r="F94" s="73">
        <v>111000</v>
      </c>
      <c r="H94" s="73">
        <v>8934862</v>
      </c>
    </row>
    <row r="95" spans="1:8" x14ac:dyDescent="0.25">
      <c r="D95" s="74" t="s">
        <v>695</v>
      </c>
    </row>
    <row r="96" spans="1:8" x14ac:dyDescent="0.25">
      <c r="A96" s="74" t="s">
        <v>878</v>
      </c>
      <c r="B96" s="74" t="s">
        <v>563</v>
      </c>
      <c r="C96" s="74" t="s">
        <v>879</v>
      </c>
      <c r="D96" s="74" t="s">
        <v>565</v>
      </c>
      <c r="E96" s="74" t="s">
        <v>880</v>
      </c>
      <c r="F96" s="73">
        <v>27000</v>
      </c>
      <c r="H96" s="73">
        <v>8961862</v>
      </c>
    </row>
    <row r="97" spans="1:8" x14ac:dyDescent="0.25">
      <c r="D97" s="74" t="s">
        <v>695</v>
      </c>
    </row>
    <row r="98" spans="1:8" x14ac:dyDescent="0.25">
      <c r="A98" s="74" t="s">
        <v>881</v>
      </c>
      <c r="B98" s="74" t="s">
        <v>527</v>
      </c>
      <c r="C98" s="74" t="s">
        <v>882</v>
      </c>
      <c r="D98" s="74" t="s">
        <v>883</v>
      </c>
      <c r="E98" s="74" t="s">
        <v>884</v>
      </c>
      <c r="G98" s="73">
        <v>10975</v>
      </c>
      <c r="H98" s="73">
        <v>8646487</v>
      </c>
    </row>
    <row r="99" spans="1:8" x14ac:dyDescent="0.25">
      <c r="A99" s="74" t="s">
        <v>881</v>
      </c>
      <c r="B99" s="74" t="s">
        <v>527</v>
      </c>
      <c r="C99" s="74" t="s">
        <v>885</v>
      </c>
      <c r="D99" s="74" t="s">
        <v>886</v>
      </c>
      <c r="E99" s="74" t="s">
        <v>887</v>
      </c>
      <c r="G99" s="73">
        <v>29454</v>
      </c>
      <c r="H99" s="73">
        <v>8617033</v>
      </c>
    </row>
    <row r="100" spans="1:8" x14ac:dyDescent="0.25">
      <c r="A100" s="74" t="s">
        <v>888</v>
      </c>
      <c r="B100" s="74" t="s">
        <v>527</v>
      </c>
      <c r="C100" s="74" t="s">
        <v>889</v>
      </c>
      <c r="D100" s="74" t="s">
        <v>890</v>
      </c>
      <c r="E100" s="74" t="s">
        <v>891</v>
      </c>
      <c r="G100" s="73">
        <v>39272</v>
      </c>
      <c r="H100" s="73">
        <v>8577761</v>
      </c>
    </row>
    <row r="101" spans="1:8" x14ac:dyDescent="0.25">
      <c r="A101" s="74" t="s">
        <v>892</v>
      </c>
      <c r="B101" s="74" t="s">
        <v>527</v>
      </c>
      <c r="C101" s="74" t="s">
        <v>893</v>
      </c>
      <c r="D101" s="74" t="s">
        <v>894</v>
      </c>
      <c r="E101" s="74" t="s">
        <v>895</v>
      </c>
      <c r="G101" s="73">
        <v>19636</v>
      </c>
      <c r="H101" s="73">
        <v>8558125</v>
      </c>
    </row>
    <row r="102" spans="1:8" x14ac:dyDescent="0.25">
      <c r="A102" s="74" t="s">
        <v>892</v>
      </c>
      <c r="B102" s="74" t="s">
        <v>527</v>
      </c>
      <c r="C102" s="74" t="s">
        <v>896</v>
      </c>
      <c r="D102" s="74" t="s">
        <v>894</v>
      </c>
      <c r="E102" s="74" t="s">
        <v>895</v>
      </c>
      <c r="G102" s="73">
        <v>39272</v>
      </c>
      <c r="H102" s="73">
        <v>8518853</v>
      </c>
    </row>
    <row r="103" spans="1:8" x14ac:dyDescent="0.25">
      <c r="A103" s="74" t="s">
        <v>897</v>
      </c>
      <c r="B103" s="74" t="s">
        <v>563</v>
      </c>
      <c r="C103" s="74" t="s">
        <v>898</v>
      </c>
      <c r="D103" s="74" t="s">
        <v>899</v>
      </c>
      <c r="E103" s="74" t="s">
        <v>900</v>
      </c>
      <c r="F103" s="73">
        <v>9818</v>
      </c>
      <c r="H103" s="73">
        <v>8528671</v>
      </c>
    </row>
    <row r="104" spans="1:8" x14ac:dyDescent="0.25">
      <c r="A104" s="74" t="s">
        <v>897</v>
      </c>
      <c r="B104" s="74" t="s">
        <v>563</v>
      </c>
      <c r="C104" s="74" t="s">
        <v>898</v>
      </c>
      <c r="D104" s="74" t="s">
        <v>899</v>
      </c>
      <c r="E104" s="74" t="s">
        <v>900</v>
      </c>
      <c r="F104" s="73">
        <v>169092</v>
      </c>
      <c r="H104" s="73">
        <v>8697763</v>
      </c>
    </row>
    <row r="105" spans="1:8" x14ac:dyDescent="0.25">
      <c r="A105" s="74" t="s">
        <v>897</v>
      </c>
      <c r="B105" s="74" t="s">
        <v>563</v>
      </c>
      <c r="C105" s="74" t="s">
        <v>898</v>
      </c>
      <c r="D105" s="74" t="s">
        <v>899</v>
      </c>
      <c r="E105" s="74" t="s">
        <v>900</v>
      </c>
      <c r="F105" s="73">
        <v>19636</v>
      </c>
      <c r="H105" s="73">
        <v>8717399</v>
      </c>
    </row>
    <row r="106" spans="1:8" x14ac:dyDescent="0.25">
      <c r="A106" s="74" t="s">
        <v>897</v>
      </c>
      <c r="B106" s="74" t="s">
        <v>563</v>
      </c>
      <c r="C106" s="74" t="s">
        <v>898</v>
      </c>
      <c r="D106" s="74" t="s">
        <v>899</v>
      </c>
      <c r="E106" s="74" t="s">
        <v>900</v>
      </c>
      <c r="F106" s="73">
        <v>19636</v>
      </c>
      <c r="H106" s="73">
        <v>8737035</v>
      </c>
    </row>
    <row r="107" spans="1:8" x14ac:dyDescent="0.25">
      <c r="A107" s="74" t="s">
        <v>897</v>
      </c>
      <c r="B107" s="74" t="s">
        <v>563</v>
      </c>
      <c r="C107" s="74" t="s">
        <v>898</v>
      </c>
      <c r="D107" s="74" t="s">
        <v>899</v>
      </c>
      <c r="E107" s="74" t="s">
        <v>900</v>
      </c>
      <c r="F107" s="73">
        <v>39272</v>
      </c>
      <c r="H107" s="73">
        <v>8776307</v>
      </c>
    </row>
    <row r="108" spans="1:8" x14ac:dyDescent="0.25">
      <c r="A108" s="74" t="s">
        <v>897</v>
      </c>
      <c r="B108" s="74" t="s">
        <v>563</v>
      </c>
      <c r="C108" s="74" t="s">
        <v>898</v>
      </c>
      <c r="D108" s="74" t="s">
        <v>899</v>
      </c>
      <c r="E108" s="74" t="s">
        <v>900</v>
      </c>
      <c r="F108" s="73">
        <v>39272</v>
      </c>
      <c r="H108" s="73">
        <v>8815579</v>
      </c>
    </row>
    <row r="109" spans="1:8" x14ac:dyDescent="0.25">
      <c r="A109" s="74" t="s">
        <v>897</v>
      </c>
      <c r="B109" s="74" t="s">
        <v>563</v>
      </c>
      <c r="C109" s="74" t="s">
        <v>898</v>
      </c>
      <c r="D109" s="74" t="s">
        <v>899</v>
      </c>
      <c r="E109" s="74" t="s">
        <v>900</v>
      </c>
      <c r="F109" s="73">
        <v>29454</v>
      </c>
      <c r="H109" s="73">
        <v>8845033</v>
      </c>
    </row>
    <row r="110" spans="1:8" x14ac:dyDescent="0.25">
      <c r="A110" s="74" t="s">
        <v>897</v>
      </c>
      <c r="B110" s="74" t="s">
        <v>563</v>
      </c>
      <c r="C110" s="74" t="s">
        <v>898</v>
      </c>
      <c r="D110" s="74" t="s">
        <v>899</v>
      </c>
      <c r="E110" s="74" t="s">
        <v>900</v>
      </c>
      <c r="F110" s="73">
        <v>10975</v>
      </c>
      <c r="H110" s="73">
        <v>8856008</v>
      </c>
    </row>
    <row r="111" spans="1:8" x14ac:dyDescent="0.25">
      <c r="A111" s="74" t="s">
        <v>902</v>
      </c>
      <c r="B111" s="74" t="s">
        <v>527</v>
      </c>
      <c r="C111" s="74" t="s">
        <v>903</v>
      </c>
      <c r="D111" s="74" t="s">
        <v>904</v>
      </c>
      <c r="E111" s="74" t="s">
        <v>905</v>
      </c>
      <c r="G111" s="73">
        <v>1000</v>
      </c>
      <c r="H111" s="73">
        <v>9159408</v>
      </c>
    </row>
    <row r="112" spans="1:8" x14ac:dyDescent="0.25">
      <c r="A112" s="74" t="s">
        <v>803</v>
      </c>
      <c r="B112" s="74" t="s">
        <v>563</v>
      </c>
      <c r="C112" s="74" t="s">
        <v>906</v>
      </c>
      <c r="D112" s="74" t="s">
        <v>565</v>
      </c>
      <c r="E112" s="74" t="s">
        <v>907</v>
      </c>
      <c r="F112" s="73">
        <v>21950</v>
      </c>
      <c r="H112" s="73">
        <v>9181358</v>
      </c>
    </row>
    <row r="113" spans="1:8" x14ac:dyDescent="0.25">
      <c r="A113" s="74" t="s">
        <v>828</v>
      </c>
      <c r="B113" s="74" t="s">
        <v>527</v>
      </c>
      <c r="C113" s="74" t="s">
        <v>908</v>
      </c>
      <c r="D113" s="74" t="s">
        <v>909</v>
      </c>
      <c r="E113" s="74" t="s">
        <v>910</v>
      </c>
      <c r="G113" s="73">
        <v>43900</v>
      </c>
      <c r="H113" s="73">
        <v>9137458</v>
      </c>
    </row>
    <row r="114" spans="1:8" x14ac:dyDescent="0.25">
      <c r="A114" s="74" t="s">
        <v>831</v>
      </c>
      <c r="B114" s="74" t="s">
        <v>527</v>
      </c>
      <c r="C114" s="74" t="s">
        <v>911</v>
      </c>
      <c r="D114" s="74" t="s">
        <v>912</v>
      </c>
      <c r="E114" s="74" t="s">
        <v>913</v>
      </c>
      <c r="G114" s="73">
        <v>10500</v>
      </c>
      <c r="H114" s="73">
        <v>9126958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Reconciliation</vt:lpstr>
      <vt:lpstr>Supplier Statement</vt:lpstr>
      <vt:lpstr>Heritage BCD Ledger</vt:lpstr>
      <vt:lpstr>Heritage Safaricom Ledger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2019-01-25T11:20:50Z</dcterms:created>
  <dcterms:modified xsi:type="dcterms:W3CDTF">2019-02-18T14:26:56Z</dcterms:modified>
</cp:coreProperties>
</file>