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Ibis\"/>
    </mc:Choice>
  </mc:AlternateContent>
  <bookViews>
    <workbookView xWindow="0" yWindow="0" windowWidth="20490" windowHeight="7755" firstSheet="3" activeTab="6"/>
  </bookViews>
  <sheets>
    <sheet name="Reconciliation" sheetId="1" r:id="rId1"/>
    <sheet name="Safaricom Detailed Ledger PI023" sheetId="2" r:id="rId2"/>
    <sheet name="Safaricom Ledger PI0028" sheetId="5" r:id="rId3"/>
    <sheet name="BCD Ledger PT050" sheetId="6" r:id="rId4"/>
    <sheet name="BCD Detailed Ledger-PI0028" sheetId="3" r:id="rId5"/>
    <sheet name="BCD Ledger-PI023" sheetId="7" r:id="rId6"/>
    <sheet name="Supplier Statement" sheetId="4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3" i="4" l="1"/>
  <c r="J82" i="4"/>
  <c r="U52" i="4"/>
  <c r="U88" i="4"/>
  <c r="U53" i="4"/>
  <c r="U89" i="4"/>
  <c r="U90" i="4"/>
  <c r="U54" i="4"/>
  <c r="U55" i="4"/>
  <c r="U56" i="4"/>
  <c r="U91" i="4"/>
  <c r="U57" i="4"/>
  <c r="U92" i="4"/>
  <c r="U93" i="4"/>
  <c r="U94" i="4"/>
  <c r="U95" i="4"/>
  <c r="U96" i="4"/>
  <c r="U97" i="4"/>
  <c r="U98" i="4"/>
  <c r="U99" i="4"/>
  <c r="U100" i="4"/>
  <c r="U101" i="4"/>
  <c r="U102" i="4"/>
  <c r="U103" i="4"/>
  <c r="U104" i="4"/>
  <c r="U105" i="4"/>
  <c r="U106" i="4"/>
  <c r="U107" i="4"/>
  <c r="U108" i="4"/>
  <c r="U109" i="4"/>
  <c r="U110" i="4"/>
  <c r="U111" i="4"/>
  <c r="U112" i="4"/>
  <c r="U113" i="4"/>
  <c r="U114" i="4"/>
  <c r="U115" i="4"/>
  <c r="U116" i="4"/>
  <c r="U117" i="4"/>
  <c r="U118" i="4"/>
  <c r="U119" i="4"/>
  <c r="U120" i="4"/>
  <c r="U121" i="4"/>
  <c r="U122" i="4"/>
  <c r="U123" i="4"/>
  <c r="U124" i="4"/>
  <c r="U125" i="4"/>
  <c r="U126" i="4"/>
  <c r="U127" i="4"/>
  <c r="U128" i="4"/>
  <c r="U129" i="4"/>
  <c r="U130" i="4"/>
  <c r="U131" i="4"/>
  <c r="U132" i="4"/>
  <c r="U133" i="4"/>
  <c r="U134" i="4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148" i="4"/>
  <c r="U149" i="4"/>
  <c r="U150" i="4"/>
  <c r="U151" i="4"/>
  <c r="U152" i="4"/>
  <c r="U153" i="4"/>
  <c r="U154" i="4"/>
  <c r="U155" i="4"/>
  <c r="U156" i="4"/>
  <c r="U157" i="4"/>
  <c r="U158" i="4"/>
  <c r="U159" i="4"/>
  <c r="U160" i="4"/>
  <c r="U161" i="4"/>
  <c r="U162" i="4"/>
  <c r="U163" i="4"/>
  <c r="U164" i="4"/>
  <c r="U165" i="4"/>
  <c r="U166" i="4"/>
  <c r="U167" i="4"/>
  <c r="U168" i="4"/>
  <c r="U169" i="4"/>
  <c r="U170" i="4"/>
  <c r="U171" i="4"/>
  <c r="U172" i="4"/>
  <c r="U173" i="4"/>
  <c r="U174" i="4"/>
  <c r="U175" i="4"/>
  <c r="U176" i="4"/>
  <c r="U177" i="4"/>
  <c r="U178" i="4"/>
  <c r="U179" i="4"/>
  <c r="U180" i="4"/>
  <c r="U181" i="4"/>
  <c r="U182" i="4"/>
  <c r="U183" i="4"/>
  <c r="U184" i="4"/>
  <c r="U185" i="4"/>
  <c r="U186" i="4"/>
  <c r="U187" i="4"/>
  <c r="U188" i="4"/>
  <c r="U189" i="4"/>
  <c r="U190" i="4"/>
  <c r="U191" i="4"/>
  <c r="U192" i="4"/>
  <c r="U193" i="4"/>
  <c r="U194" i="4"/>
  <c r="U195" i="4"/>
  <c r="U196" i="4"/>
  <c r="U197" i="4"/>
  <c r="U198" i="4"/>
  <c r="U199" i="4"/>
  <c r="U200" i="4"/>
  <c r="U201" i="4"/>
  <c r="U202" i="4"/>
  <c r="U203" i="4"/>
  <c r="U204" i="4"/>
  <c r="U205" i="4"/>
  <c r="U206" i="4"/>
  <c r="U207" i="4"/>
  <c r="U208" i="4"/>
  <c r="U209" i="4"/>
  <c r="U210" i="4"/>
  <c r="U211" i="4"/>
  <c r="U212" i="4"/>
  <c r="U213" i="4"/>
  <c r="U214" i="4"/>
  <c r="U215" i="4"/>
  <c r="U216" i="4"/>
  <c r="U217" i="4"/>
  <c r="U218" i="4"/>
  <c r="U219" i="4"/>
  <c r="U220" i="4"/>
  <c r="U221" i="4"/>
  <c r="U222" i="4"/>
  <c r="U223" i="4"/>
  <c r="U224" i="4"/>
  <c r="U225" i="4"/>
  <c r="U226" i="4"/>
  <c r="U227" i="4"/>
  <c r="U228" i="4"/>
  <c r="U229" i="4"/>
  <c r="U230" i="4"/>
  <c r="U231" i="4"/>
  <c r="U232" i="4"/>
  <c r="U233" i="4"/>
  <c r="U234" i="4"/>
  <c r="U235" i="4"/>
  <c r="U236" i="4"/>
  <c r="U237" i="4"/>
  <c r="U238" i="4"/>
  <c r="U239" i="4"/>
  <c r="U240" i="4"/>
  <c r="U241" i="4"/>
  <c r="U242" i="4"/>
  <c r="U243" i="4"/>
  <c r="U244" i="4"/>
  <c r="U245" i="4"/>
  <c r="U246" i="4"/>
  <c r="U247" i="4"/>
  <c r="U248" i="4"/>
  <c r="U249" i="4"/>
  <c r="U58" i="4"/>
  <c r="U59" i="4"/>
  <c r="U250" i="4"/>
  <c r="U251" i="4"/>
  <c r="U252" i="4"/>
  <c r="U253" i="4"/>
  <c r="U254" i="4"/>
  <c r="U255" i="4"/>
  <c r="U256" i="4"/>
  <c r="U257" i="4"/>
  <c r="U258" i="4"/>
  <c r="U259" i="4"/>
  <c r="U260" i="4"/>
  <c r="U261" i="4"/>
  <c r="U262" i="4"/>
  <c r="U263" i="4"/>
  <c r="U264" i="4"/>
  <c r="U265" i="4"/>
  <c r="U266" i="4"/>
  <c r="U267" i="4"/>
  <c r="U268" i="4"/>
  <c r="U269" i="4"/>
  <c r="U270" i="4"/>
  <c r="U271" i="4"/>
  <c r="U272" i="4"/>
  <c r="U273" i="4"/>
  <c r="U274" i="4"/>
  <c r="U275" i="4"/>
  <c r="U276" i="4"/>
  <c r="U277" i="4"/>
  <c r="U278" i="4"/>
  <c r="U279" i="4"/>
  <c r="U280" i="4"/>
  <c r="U281" i="4"/>
  <c r="U282" i="4"/>
  <c r="U283" i="4"/>
  <c r="U284" i="4"/>
  <c r="U285" i="4"/>
  <c r="U286" i="4"/>
  <c r="U287" i="4"/>
  <c r="U288" i="4"/>
  <c r="U289" i="4"/>
  <c r="U290" i="4"/>
  <c r="U291" i="4"/>
  <c r="U292" i="4"/>
  <c r="U293" i="4"/>
  <c r="U294" i="4"/>
  <c r="U295" i="4"/>
  <c r="U296" i="4"/>
  <c r="U297" i="4"/>
  <c r="U298" i="4"/>
  <c r="U299" i="4"/>
  <c r="U300" i="4"/>
  <c r="U301" i="4"/>
  <c r="U302" i="4"/>
  <c r="U303" i="4"/>
  <c r="U304" i="4"/>
  <c r="U305" i="4"/>
  <c r="U306" i="4"/>
  <c r="U307" i="4"/>
  <c r="U308" i="4"/>
  <c r="U309" i="4"/>
  <c r="U310" i="4"/>
  <c r="U311" i="4"/>
  <c r="U312" i="4"/>
  <c r="U313" i="4"/>
  <c r="U314" i="4"/>
  <c r="U315" i="4"/>
  <c r="U316" i="4"/>
  <c r="U317" i="4"/>
  <c r="U318" i="4"/>
  <c r="U319" i="4"/>
  <c r="U320" i="4"/>
  <c r="U321" i="4"/>
  <c r="U322" i="4"/>
  <c r="U323" i="4"/>
  <c r="U324" i="4"/>
  <c r="U325" i="4"/>
  <c r="U326" i="4"/>
  <c r="U327" i="4"/>
  <c r="U328" i="4"/>
  <c r="U329" i="4"/>
  <c r="U330" i="4"/>
  <c r="U331" i="4"/>
  <c r="U332" i="4"/>
  <c r="U333" i="4"/>
  <c r="U334" i="4"/>
  <c r="U335" i="4"/>
  <c r="U336" i="4"/>
  <c r="U337" i="4"/>
  <c r="U338" i="4"/>
  <c r="U339" i="4"/>
  <c r="U340" i="4"/>
  <c r="U341" i="4"/>
  <c r="U342" i="4"/>
  <c r="U343" i="4"/>
  <c r="U344" i="4"/>
  <c r="U345" i="4"/>
  <c r="U346" i="4"/>
  <c r="U347" i="4"/>
  <c r="U348" i="4"/>
  <c r="U349" i="4"/>
  <c r="U350" i="4"/>
  <c r="U351" i="4"/>
  <c r="U352" i="4"/>
  <c r="U353" i="4"/>
  <c r="U354" i="4"/>
  <c r="U355" i="4"/>
  <c r="U356" i="4"/>
  <c r="U357" i="4"/>
  <c r="U358" i="4"/>
  <c r="U359" i="4"/>
  <c r="U360" i="4"/>
  <c r="U361" i="4"/>
  <c r="U362" i="4"/>
  <c r="U363" i="4"/>
  <c r="U364" i="4"/>
  <c r="U365" i="4"/>
  <c r="U366" i="4"/>
  <c r="U367" i="4"/>
  <c r="U368" i="4"/>
  <c r="U369" i="4"/>
  <c r="U370" i="4"/>
  <c r="U371" i="4"/>
  <c r="U372" i="4"/>
  <c r="U373" i="4"/>
  <c r="U374" i="4"/>
  <c r="U375" i="4"/>
  <c r="U376" i="4"/>
  <c r="U377" i="4"/>
  <c r="U378" i="4"/>
  <c r="U379" i="4"/>
  <c r="U380" i="4"/>
  <c r="U381" i="4"/>
  <c r="U382" i="4"/>
  <c r="U383" i="4"/>
  <c r="U384" i="4"/>
  <c r="U385" i="4"/>
  <c r="U386" i="4"/>
  <c r="U387" i="4"/>
  <c r="U388" i="4"/>
  <c r="U389" i="4"/>
  <c r="U390" i="4"/>
  <c r="U391" i="4"/>
  <c r="U392" i="4"/>
  <c r="U393" i="4"/>
  <c r="U394" i="4"/>
  <c r="U395" i="4"/>
  <c r="U396" i="4"/>
  <c r="U397" i="4"/>
  <c r="U398" i="4"/>
  <c r="U399" i="4"/>
  <c r="U400" i="4"/>
  <c r="U401" i="4"/>
  <c r="U402" i="4"/>
  <c r="U403" i="4"/>
  <c r="U404" i="4"/>
  <c r="U405" i="4"/>
  <c r="U406" i="4"/>
  <c r="U407" i="4"/>
  <c r="U408" i="4"/>
  <c r="U409" i="4"/>
  <c r="U410" i="4"/>
  <c r="U411" i="4"/>
  <c r="U412" i="4"/>
  <c r="U413" i="4"/>
  <c r="U414" i="4"/>
  <c r="U415" i="4"/>
  <c r="U416" i="4"/>
  <c r="U417" i="4"/>
  <c r="U418" i="4"/>
  <c r="U419" i="4"/>
  <c r="U420" i="4"/>
  <c r="U421" i="4"/>
  <c r="U422" i="4"/>
  <c r="U423" i="4"/>
  <c r="U424" i="4"/>
  <c r="U425" i="4"/>
  <c r="U426" i="4"/>
  <c r="U427" i="4"/>
  <c r="U428" i="4"/>
  <c r="U429" i="4"/>
  <c r="U430" i="4"/>
  <c r="U431" i="4"/>
  <c r="U432" i="4"/>
  <c r="U433" i="4"/>
  <c r="U434" i="4"/>
  <c r="U435" i="4"/>
  <c r="U436" i="4"/>
  <c r="U437" i="4"/>
  <c r="U438" i="4"/>
  <c r="U439" i="4"/>
  <c r="U440" i="4"/>
  <c r="U441" i="4"/>
  <c r="U442" i="4"/>
  <c r="U443" i="4"/>
  <c r="U444" i="4"/>
  <c r="U445" i="4"/>
  <c r="U446" i="4"/>
  <c r="U447" i="4"/>
  <c r="U448" i="4"/>
  <c r="U449" i="4"/>
  <c r="U450" i="4"/>
  <c r="U451" i="4"/>
  <c r="U452" i="4"/>
  <c r="U453" i="4"/>
  <c r="U454" i="4"/>
  <c r="U455" i="4"/>
  <c r="U456" i="4"/>
  <c r="U457" i="4"/>
  <c r="U458" i="4"/>
  <c r="U459" i="4"/>
  <c r="U460" i="4"/>
  <c r="U461" i="4"/>
  <c r="U462" i="4"/>
  <c r="U463" i="4"/>
  <c r="U464" i="4"/>
  <c r="U465" i="4"/>
  <c r="U466" i="4"/>
  <c r="U467" i="4"/>
  <c r="U468" i="4"/>
  <c r="U469" i="4"/>
  <c r="U470" i="4"/>
  <c r="U471" i="4"/>
  <c r="U472" i="4"/>
  <c r="U473" i="4"/>
  <c r="U474" i="4"/>
  <c r="U475" i="4"/>
  <c r="U476" i="4"/>
  <c r="U477" i="4"/>
  <c r="U478" i="4"/>
  <c r="U479" i="4"/>
  <c r="U480" i="4"/>
  <c r="U481" i="4"/>
  <c r="U482" i="4"/>
  <c r="U483" i="4"/>
  <c r="U60" i="4"/>
  <c r="U61" i="4"/>
  <c r="U62" i="4"/>
  <c r="U484" i="4"/>
  <c r="U63" i="4"/>
  <c r="U485" i="4"/>
  <c r="U486" i="4"/>
  <c r="U487" i="4"/>
  <c r="U64" i="4"/>
  <c r="U488" i="4"/>
  <c r="U489" i="4"/>
  <c r="U490" i="4"/>
  <c r="U491" i="4"/>
  <c r="U492" i="4"/>
  <c r="U65" i="4"/>
  <c r="U66" i="4"/>
  <c r="U67" i="4"/>
  <c r="U68" i="4"/>
  <c r="U69" i="4"/>
  <c r="U493" i="4"/>
  <c r="U494" i="4"/>
  <c r="U495" i="4"/>
  <c r="U70" i="4"/>
  <c r="U496" i="4"/>
  <c r="U497" i="4"/>
  <c r="U71" i="4"/>
  <c r="U72" i="4"/>
  <c r="U498" i="4"/>
  <c r="U499" i="4"/>
  <c r="U500" i="4"/>
  <c r="U501" i="4"/>
  <c r="U502" i="4"/>
  <c r="U503" i="4"/>
  <c r="U73" i="4"/>
  <c r="U504" i="4"/>
  <c r="U505" i="4"/>
  <c r="U506" i="4"/>
  <c r="U507" i="4"/>
  <c r="U508" i="4"/>
  <c r="U509" i="4"/>
  <c r="U510" i="4"/>
  <c r="U511" i="4"/>
  <c r="U512" i="4"/>
  <c r="U513" i="4"/>
  <c r="U514" i="4"/>
  <c r="U515" i="4"/>
  <c r="U516" i="4"/>
  <c r="U74" i="4"/>
  <c r="U517" i="4"/>
  <c r="U75" i="4"/>
  <c r="U76" i="4"/>
  <c r="U77" i="4"/>
  <c r="U78" i="4"/>
  <c r="U518" i="4"/>
  <c r="U519" i="4"/>
  <c r="U520" i="4"/>
  <c r="U79" i="4"/>
  <c r="U521" i="4"/>
  <c r="U522" i="4"/>
  <c r="U523" i="4"/>
  <c r="U524" i="4"/>
  <c r="U525" i="4"/>
  <c r="U526" i="4"/>
  <c r="U527" i="4"/>
  <c r="U528" i="4"/>
  <c r="U529" i="4"/>
  <c r="U530" i="4"/>
  <c r="U80" i="4"/>
  <c r="U531" i="4"/>
  <c r="U532" i="4"/>
  <c r="U533" i="4"/>
  <c r="U534" i="4"/>
  <c r="U535" i="4"/>
  <c r="U536" i="4"/>
  <c r="U537" i="4"/>
  <c r="U538" i="4"/>
  <c r="U539" i="4"/>
  <c r="U540" i="4"/>
  <c r="U541" i="4"/>
  <c r="U542" i="4"/>
  <c r="U543" i="4"/>
  <c r="U544" i="4"/>
  <c r="U545" i="4"/>
  <c r="U546" i="4"/>
  <c r="U547" i="4"/>
  <c r="U548" i="4"/>
  <c r="U549" i="4"/>
  <c r="U550" i="4"/>
  <c r="U551" i="4"/>
  <c r="U552" i="4"/>
  <c r="U553" i="4"/>
  <c r="U554" i="4"/>
  <c r="U555" i="4"/>
  <c r="U556" i="4"/>
  <c r="U557" i="4"/>
  <c r="U558" i="4"/>
  <c r="U559" i="4"/>
  <c r="U560" i="4"/>
  <c r="U561" i="4"/>
  <c r="U562" i="4"/>
  <c r="U563" i="4"/>
  <c r="U564" i="4"/>
  <c r="U565" i="4"/>
  <c r="U566" i="4"/>
  <c r="U567" i="4"/>
  <c r="U568" i="4"/>
  <c r="U569" i="4"/>
  <c r="U570" i="4"/>
  <c r="U571" i="4"/>
  <c r="U572" i="4"/>
  <c r="U573" i="4"/>
  <c r="U574" i="4"/>
  <c r="U575" i="4"/>
  <c r="U576" i="4"/>
  <c r="U577" i="4"/>
  <c r="U578" i="4"/>
  <c r="U579" i="4"/>
  <c r="U580" i="4"/>
  <c r="U581" i="4"/>
  <c r="U582" i="4"/>
  <c r="U583" i="4"/>
  <c r="U584" i="4"/>
  <c r="U585" i="4"/>
  <c r="U586" i="4"/>
  <c r="U587" i="4"/>
  <c r="U588" i="4"/>
  <c r="U589" i="4"/>
  <c r="U590" i="4"/>
  <c r="U591" i="4"/>
  <c r="U592" i="4"/>
  <c r="U593" i="4"/>
  <c r="U594" i="4"/>
  <c r="U595" i="4"/>
  <c r="U596" i="4"/>
  <c r="U597" i="4"/>
  <c r="U598" i="4"/>
  <c r="U599" i="4"/>
  <c r="U600" i="4"/>
  <c r="U601" i="4"/>
  <c r="U602" i="4"/>
  <c r="U603" i="4"/>
  <c r="U604" i="4"/>
  <c r="U605" i="4"/>
  <c r="U606" i="4"/>
  <c r="U607" i="4"/>
  <c r="U608" i="4"/>
  <c r="U609" i="4"/>
  <c r="U610" i="4"/>
  <c r="U611" i="4"/>
  <c r="U612" i="4"/>
  <c r="U613" i="4"/>
  <c r="U614" i="4"/>
  <c r="U615" i="4"/>
  <c r="U616" i="4"/>
  <c r="U617" i="4"/>
  <c r="U618" i="4"/>
  <c r="U619" i="4"/>
  <c r="U620" i="4"/>
  <c r="U621" i="4"/>
  <c r="U622" i="4"/>
  <c r="U623" i="4"/>
  <c r="U624" i="4"/>
  <c r="U625" i="4"/>
  <c r="U626" i="4"/>
  <c r="U627" i="4"/>
  <c r="U628" i="4"/>
  <c r="U629" i="4"/>
  <c r="U630" i="4"/>
  <c r="U631" i="4"/>
  <c r="U632" i="4"/>
  <c r="U87" i="4"/>
  <c r="J42" i="3"/>
  <c r="K82" i="4" s="1"/>
  <c r="J28" i="5"/>
  <c r="E19" i="3"/>
  <c r="F19" i="3"/>
  <c r="U14" i="4"/>
  <c r="U15" i="4"/>
  <c r="U16" i="4"/>
  <c r="U17" i="4"/>
  <c r="U50" i="4"/>
  <c r="U18" i="4"/>
  <c r="U19" i="4"/>
  <c r="U20" i="4"/>
  <c r="U22" i="4"/>
  <c r="U21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51" i="4"/>
  <c r="U49" i="4"/>
  <c r="E22" i="7"/>
  <c r="E23" i="7"/>
  <c r="E24" i="7"/>
  <c r="E25" i="7"/>
  <c r="E26" i="7"/>
  <c r="E18" i="7"/>
  <c r="E27" i="7"/>
  <c r="E28" i="7"/>
  <c r="E29" i="7"/>
  <c r="E30" i="7"/>
  <c r="E31" i="7"/>
  <c r="E32" i="7"/>
  <c r="E33" i="7"/>
  <c r="E34" i="7"/>
  <c r="E35" i="7"/>
  <c r="E21" i="7"/>
  <c r="D22" i="7"/>
  <c r="D23" i="7"/>
  <c r="D24" i="7"/>
  <c r="D25" i="7"/>
  <c r="D26" i="7"/>
  <c r="D18" i="7"/>
  <c r="D27" i="7"/>
  <c r="D28" i="7"/>
  <c r="D29" i="7"/>
  <c r="D30" i="7"/>
  <c r="D31" i="7"/>
  <c r="D32" i="7"/>
  <c r="D33" i="7"/>
  <c r="D34" i="7"/>
  <c r="D35" i="7"/>
  <c r="D21" i="7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16" i="3"/>
  <c r="F66" i="3"/>
  <c r="F67" i="3"/>
  <c r="F68" i="3"/>
  <c r="F69" i="3"/>
  <c r="F70" i="3"/>
  <c r="F71" i="3"/>
  <c r="F72" i="3"/>
  <c r="F73" i="3"/>
  <c r="F74" i="3"/>
  <c r="F75" i="3"/>
  <c r="F17" i="3"/>
  <c r="F76" i="3"/>
  <c r="F77" i="3"/>
  <c r="F78" i="3"/>
  <c r="F79" i="3"/>
  <c r="F80" i="3"/>
  <c r="F81" i="3"/>
  <c r="F82" i="3"/>
  <c r="F83" i="3"/>
  <c r="F84" i="3"/>
  <c r="F85" i="3"/>
  <c r="F86" i="3"/>
  <c r="F18" i="3"/>
  <c r="F87" i="3"/>
  <c r="F88" i="3"/>
  <c r="F89" i="3"/>
  <c r="F90" i="3"/>
  <c r="F2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21" i="3"/>
  <c r="F114" i="3"/>
  <c r="F22" i="3"/>
  <c r="F23" i="3"/>
  <c r="F115" i="3"/>
  <c r="F116" i="3"/>
  <c r="F24" i="3"/>
  <c r="F117" i="3"/>
  <c r="F118" i="3"/>
  <c r="F119" i="3"/>
  <c r="F25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35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36" i="3"/>
  <c r="F174" i="3"/>
  <c r="F175" i="3"/>
  <c r="F37" i="3"/>
  <c r="F176" i="3"/>
  <c r="F177" i="3"/>
  <c r="F178" i="3"/>
  <c r="F179" i="3"/>
  <c r="F180" i="3"/>
  <c r="F181" i="3"/>
  <c r="F182" i="3"/>
  <c r="F183" i="3"/>
  <c r="F184" i="3"/>
  <c r="F38" i="3"/>
  <c r="F39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40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41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26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27" i="3"/>
  <c r="F28" i="3"/>
  <c r="F29" i="3"/>
  <c r="F402" i="3"/>
  <c r="F403" i="3"/>
  <c r="F404" i="3"/>
  <c r="F405" i="3"/>
  <c r="F406" i="3"/>
  <c r="F407" i="3"/>
  <c r="F408" i="3"/>
  <c r="F409" i="3"/>
  <c r="F410" i="3"/>
  <c r="F411" i="3"/>
  <c r="F412" i="3"/>
  <c r="F30" i="3"/>
  <c r="F31" i="3"/>
  <c r="F413" i="3"/>
  <c r="F414" i="3"/>
  <c r="F415" i="3"/>
  <c r="F416" i="3"/>
  <c r="F417" i="3"/>
  <c r="F32" i="3"/>
  <c r="F418" i="3"/>
  <c r="F419" i="3"/>
  <c r="F33" i="3"/>
  <c r="F420" i="3"/>
  <c r="F421" i="3"/>
  <c r="F422" i="3"/>
  <c r="F423" i="3"/>
  <c r="F424" i="3"/>
  <c r="F425" i="3"/>
  <c r="F426" i="3"/>
  <c r="F427" i="3"/>
  <c r="F428" i="3"/>
  <c r="F429" i="3"/>
  <c r="F430" i="3"/>
  <c r="F34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1138" i="3"/>
  <c r="F1139" i="3"/>
  <c r="F1140" i="3"/>
  <c r="F1141" i="3"/>
  <c r="F1142" i="3"/>
  <c r="F1143" i="3"/>
  <c r="F1144" i="3"/>
  <c r="F1145" i="3"/>
  <c r="F1146" i="3"/>
  <c r="F1147" i="3"/>
  <c r="F1148" i="3"/>
  <c r="F1149" i="3"/>
  <c r="F1150" i="3"/>
  <c r="F1151" i="3"/>
  <c r="F1152" i="3"/>
  <c r="F1153" i="3"/>
  <c r="F1154" i="3"/>
  <c r="F1155" i="3"/>
  <c r="F1156" i="3"/>
  <c r="F1157" i="3"/>
  <c r="F1158" i="3"/>
  <c r="F1159" i="3"/>
  <c r="F1160" i="3"/>
  <c r="F1161" i="3"/>
  <c r="F1162" i="3"/>
  <c r="F1163" i="3"/>
  <c r="F1164" i="3"/>
  <c r="F1165" i="3"/>
  <c r="F1166" i="3"/>
  <c r="F1167" i="3"/>
  <c r="F1168" i="3"/>
  <c r="F1169" i="3"/>
  <c r="F1170" i="3"/>
  <c r="F1171" i="3"/>
  <c r="F1172" i="3"/>
  <c r="F1173" i="3"/>
  <c r="F1174" i="3"/>
  <c r="F1175" i="3"/>
  <c r="F1176" i="3"/>
  <c r="F1177" i="3"/>
  <c r="F1178" i="3"/>
  <c r="F1179" i="3"/>
  <c r="F1180" i="3"/>
  <c r="F1181" i="3"/>
  <c r="F1182" i="3"/>
  <c r="F1183" i="3"/>
  <c r="F1184" i="3"/>
  <c r="F1185" i="3"/>
  <c r="F1186" i="3"/>
  <c r="F1187" i="3"/>
  <c r="F1188" i="3"/>
  <c r="F1189" i="3"/>
  <c r="F1190" i="3"/>
  <c r="F1191" i="3"/>
  <c r="F1192" i="3"/>
  <c r="F1193" i="3"/>
  <c r="F1194" i="3"/>
  <c r="F1195" i="3"/>
  <c r="F1196" i="3"/>
  <c r="F1197" i="3"/>
  <c r="F1198" i="3"/>
  <c r="F1199" i="3"/>
  <c r="F1200" i="3"/>
  <c r="F1201" i="3"/>
  <c r="F1202" i="3"/>
  <c r="F1203" i="3"/>
  <c r="F1204" i="3"/>
  <c r="F1205" i="3"/>
  <c r="F1206" i="3"/>
  <c r="F1207" i="3"/>
  <c r="F1208" i="3"/>
  <c r="F1209" i="3"/>
  <c r="F1210" i="3"/>
  <c r="F1211" i="3"/>
  <c r="F1212" i="3"/>
  <c r="F1213" i="3"/>
  <c r="F1214" i="3"/>
  <c r="F1215" i="3"/>
  <c r="F1216" i="3"/>
  <c r="F1217" i="3"/>
  <c r="F1218" i="3"/>
  <c r="F1219" i="3"/>
  <c r="F1220" i="3"/>
  <c r="F1221" i="3"/>
  <c r="F1222" i="3"/>
  <c r="F1223" i="3"/>
  <c r="F1224" i="3"/>
  <c r="F1225" i="3"/>
  <c r="F1226" i="3"/>
  <c r="F1227" i="3"/>
  <c r="F1228" i="3"/>
  <c r="F1229" i="3"/>
  <c r="F1230" i="3"/>
  <c r="F1231" i="3"/>
  <c r="F1232" i="3"/>
  <c r="F1233" i="3"/>
  <c r="F1234" i="3"/>
  <c r="F1235" i="3"/>
  <c r="F1236" i="3"/>
  <c r="F1237" i="3"/>
  <c r="F1238" i="3"/>
  <c r="F1239" i="3"/>
  <c r="F1240" i="3"/>
  <c r="F1241" i="3"/>
  <c r="F1242" i="3"/>
  <c r="F1243" i="3"/>
  <c r="F1244" i="3"/>
  <c r="F1245" i="3"/>
  <c r="F1246" i="3"/>
  <c r="F1247" i="3"/>
  <c r="F1248" i="3"/>
  <c r="F1249" i="3"/>
  <c r="F1250" i="3"/>
  <c r="F1251" i="3"/>
  <c r="F1252" i="3"/>
  <c r="F1253" i="3"/>
  <c r="F1254" i="3"/>
  <c r="F1255" i="3"/>
  <c r="F1256" i="3"/>
  <c r="F1257" i="3"/>
  <c r="F1258" i="3"/>
  <c r="F1259" i="3"/>
  <c r="F1260" i="3"/>
  <c r="F1261" i="3"/>
  <c r="F1262" i="3"/>
  <c r="F1263" i="3"/>
  <c r="F1264" i="3"/>
  <c r="F1265" i="3"/>
  <c r="F1266" i="3"/>
  <c r="F1267" i="3"/>
  <c r="F1268" i="3"/>
  <c r="F1269" i="3"/>
  <c r="F1270" i="3"/>
  <c r="F1271" i="3"/>
  <c r="F1272" i="3"/>
  <c r="F1273" i="3"/>
  <c r="F1274" i="3"/>
  <c r="F1275" i="3"/>
  <c r="F1276" i="3"/>
  <c r="F1277" i="3"/>
  <c r="F1278" i="3"/>
  <c r="F1279" i="3"/>
  <c r="F1280" i="3"/>
  <c r="F1281" i="3"/>
  <c r="F1282" i="3"/>
  <c r="F1283" i="3"/>
  <c r="F1284" i="3"/>
  <c r="F1285" i="3"/>
  <c r="F1286" i="3"/>
  <c r="F1287" i="3"/>
  <c r="F1288" i="3"/>
  <c r="F1289" i="3"/>
  <c r="F1290" i="3"/>
  <c r="F1291" i="3"/>
  <c r="F1292" i="3"/>
  <c r="F1293" i="3"/>
  <c r="F1294" i="3"/>
  <c r="F1295" i="3"/>
  <c r="F1296" i="3"/>
  <c r="F1297" i="3"/>
  <c r="F1298" i="3"/>
  <c r="F1299" i="3"/>
  <c r="F1300" i="3"/>
  <c r="F1301" i="3"/>
  <c r="F1302" i="3"/>
  <c r="F1303" i="3"/>
  <c r="F1304" i="3"/>
  <c r="F1305" i="3"/>
  <c r="F1306" i="3"/>
  <c r="F1307" i="3"/>
  <c r="F1308" i="3"/>
  <c r="F1309" i="3"/>
  <c r="F1310" i="3"/>
  <c r="F1311" i="3"/>
  <c r="F1312" i="3"/>
  <c r="F1313" i="3"/>
  <c r="F1314" i="3"/>
  <c r="F1315" i="3"/>
  <c r="F1316" i="3"/>
  <c r="F1317" i="3"/>
  <c r="F1318" i="3"/>
  <c r="F1319" i="3"/>
  <c r="F1320" i="3"/>
  <c r="F1321" i="3"/>
  <c r="F1322" i="3"/>
  <c r="F1323" i="3"/>
  <c r="F1324" i="3"/>
  <c r="F1325" i="3"/>
  <c r="F1326" i="3"/>
  <c r="F1327" i="3"/>
  <c r="F1328" i="3"/>
  <c r="F1329" i="3"/>
  <c r="F1330" i="3"/>
  <c r="F1331" i="3"/>
  <c r="F1332" i="3"/>
  <c r="F1333" i="3"/>
  <c r="F1334" i="3"/>
  <c r="F1335" i="3"/>
  <c r="F1336" i="3"/>
  <c r="F1337" i="3"/>
  <c r="F1338" i="3"/>
  <c r="F1339" i="3"/>
  <c r="F1340" i="3"/>
  <c r="F1341" i="3"/>
  <c r="F1342" i="3"/>
  <c r="F1343" i="3"/>
  <c r="F1344" i="3"/>
  <c r="F1345" i="3"/>
  <c r="F1346" i="3"/>
  <c r="F1347" i="3"/>
  <c r="F1348" i="3"/>
  <c r="F1349" i="3"/>
  <c r="F1350" i="3"/>
  <c r="F1351" i="3"/>
  <c r="F1352" i="3"/>
  <c r="F1353" i="3"/>
  <c r="F1354" i="3"/>
  <c r="F1355" i="3"/>
  <c r="F1356" i="3"/>
  <c r="F1357" i="3"/>
  <c r="F1358" i="3"/>
  <c r="F1359" i="3"/>
  <c r="F1360" i="3"/>
  <c r="F1361" i="3"/>
  <c r="F1362" i="3"/>
  <c r="F1363" i="3"/>
  <c r="F1364" i="3"/>
  <c r="F1365" i="3"/>
  <c r="F1366" i="3"/>
  <c r="F1367" i="3"/>
  <c r="F1368" i="3"/>
  <c r="F1369" i="3"/>
  <c r="F1370" i="3"/>
  <c r="F1371" i="3"/>
  <c r="F1372" i="3"/>
  <c r="F1373" i="3"/>
  <c r="F1374" i="3"/>
  <c r="F1375" i="3"/>
  <c r="F1376" i="3"/>
  <c r="F1377" i="3"/>
  <c r="F1378" i="3"/>
  <c r="F1379" i="3"/>
  <c r="F1380" i="3"/>
  <c r="F1381" i="3"/>
  <c r="F1382" i="3"/>
  <c r="F1383" i="3"/>
  <c r="F1384" i="3"/>
  <c r="F1385" i="3"/>
  <c r="F1386" i="3"/>
  <c r="F1387" i="3"/>
  <c r="F1388" i="3"/>
  <c r="F1389" i="3"/>
  <c r="F1390" i="3"/>
  <c r="F1391" i="3"/>
  <c r="F1392" i="3"/>
  <c r="F1393" i="3"/>
  <c r="F1394" i="3"/>
  <c r="F1395" i="3"/>
  <c r="F1396" i="3"/>
  <c r="F1397" i="3"/>
  <c r="F1398" i="3"/>
  <c r="F1399" i="3"/>
  <c r="F1400" i="3"/>
  <c r="F1401" i="3"/>
  <c r="F1402" i="3"/>
  <c r="F1403" i="3"/>
  <c r="F1404" i="3"/>
  <c r="F1405" i="3"/>
  <c r="F1406" i="3"/>
  <c r="F1407" i="3"/>
  <c r="F1408" i="3"/>
  <c r="F1409" i="3"/>
  <c r="F1410" i="3"/>
  <c r="F1411" i="3"/>
  <c r="F1412" i="3"/>
  <c r="F1413" i="3"/>
  <c r="F1414" i="3"/>
  <c r="F1415" i="3"/>
  <c r="F1416" i="3"/>
  <c r="F1417" i="3"/>
  <c r="F1418" i="3"/>
  <c r="F1419" i="3"/>
  <c r="F1420" i="3"/>
  <c r="F1421" i="3"/>
  <c r="F1422" i="3"/>
  <c r="F1423" i="3"/>
  <c r="F1424" i="3"/>
  <c r="F1425" i="3"/>
  <c r="F1426" i="3"/>
  <c r="F1427" i="3"/>
  <c r="F1428" i="3"/>
  <c r="F1429" i="3"/>
  <c r="F1430" i="3"/>
  <c r="F1431" i="3"/>
  <c r="F1432" i="3"/>
  <c r="F1433" i="3"/>
  <c r="F1434" i="3"/>
  <c r="F1435" i="3"/>
  <c r="F1436" i="3"/>
  <c r="F1437" i="3"/>
  <c r="F1438" i="3"/>
  <c r="F1439" i="3"/>
  <c r="F1440" i="3"/>
  <c r="F1441" i="3"/>
  <c r="F1442" i="3"/>
  <c r="F1443" i="3"/>
  <c r="F1444" i="3"/>
  <c r="F1445" i="3"/>
  <c r="F1446" i="3"/>
  <c r="F1447" i="3"/>
  <c r="F1448" i="3"/>
  <c r="F1449" i="3"/>
  <c r="F1450" i="3"/>
  <c r="F1451" i="3"/>
  <c r="F1452" i="3"/>
  <c r="F1453" i="3"/>
  <c r="F1454" i="3"/>
  <c r="F1455" i="3"/>
  <c r="F1456" i="3"/>
  <c r="F1457" i="3"/>
  <c r="F1458" i="3"/>
  <c r="F1459" i="3"/>
  <c r="F1460" i="3"/>
  <c r="F1461" i="3"/>
  <c r="F1462" i="3"/>
  <c r="F1463" i="3"/>
  <c r="F1464" i="3"/>
  <c r="F1465" i="3"/>
  <c r="F1466" i="3"/>
  <c r="F1467" i="3"/>
  <c r="F1468" i="3"/>
  <c r="F1469" i="3"/>
  <c r="F1470" i="3"/>
  <c r="F1471" i="3"/>
  <c r="F1472" i="3"/>
  <c r="F1473" i="3"/>
  <c r="F1474" i="3"/>
  <c r="F1475" i="3"/>
  <c r="F1476" i="3"/>
  <c r="F1477" i="3"/>
  <c r="F1478" i="3"/>
  <c r="F1479" i="3"/>
  <c r="F1480" i="3"/>
  <c r="F1481" i="3"/>
  <c r="F1482" i="3"/>
  <c r="F1483" i="3"/>
  <c r="F1484" i="3"/>
  <c r="F1485" i="3"/>
  <c r="F1486" i="3"/>
  <c r="F1487" i="3"/>
  <c r="F1488" i="3"/>
  <c r="F1489" i="3"/>
  <c r="F1490" i="3"/>
  <c r="F1491" i="3"/>
  <c r="F1492" i="3"/>
  <c r="F1493" i="3"/>
  <c r="F1494" i="3"/>
  <c r="F1495" i="3"/>
  <c r="F1496" i="3"/>
  <c r="F1497" i="3"/>
  <c r="F1498" i="3"/>
  <c r="F1499" i="3"/>
  <c r="F1500" i="3"/>
  <c r="F1501" i="3"/>
  <c r="F1502" i="3"/>
  <c r="F1503" i="3"/>
  <c r="F1504" i="3"/>
  <c r="F1505" i="3"/>
  <c r="F1506" i="3"/>
  <c r="F1507" i="3"/>
  <c r="F1508" i="3"/>
  <c r="F1509" i="3"/>
  <c r="F1510" i="3"/>
  <c r="F1511" i="3"/>
  <c r="F1512" i="3"/>
  <c r="F1513" i="3"/>
  <c r="F1514" i="3"/>
  <c r="F1515" i="3"/>
  <c r="F1516" i="3"/>
  <c r="F1517" i="3"/>
  <c r="F1518" i="3"/>
  <c r="F1519" i="3"/>
  <c r="F1520" i="3"/>
  <c r="F1521" i="3"/>
  <c r="F1522" i="3"/>
  <c r="F1523" i="3"/>
  <c r="F1524" i="3"/>
  <c r="F1525" i="3"/>
  <c r="F1526" i="3"/>
  <c r="F1527" i="3"/>
  <c r="F1528" i="3"/>
  <c r="F1529" i="3"/>
  <c r="F1530" i="3"/>
  <c r="F1531" i="3"/>
  <c r="F1532" i="3"/>
  <c r="F1533" i="3"/>
  <c r="F1534" i="3"/>
  <c r="F1535" i="3"/>
  <c r="F1536" i="3"/>
  <c r="F1537" i="3"/>
  <c r="F1538" i="3"/>
  <c r="F1539" i="3"/>
  <c r="F1540" i="3"/>
  <c r="F1541" i="3"/>
  <c r="F1542" i="3"/>
  <c r="F1543" i="3"/>
  <c r="F1544" i="3"/>
  <c r="F1545" i="3"/>
  <c r="F1546" i="3"/>
  <c r="F1547" i="3"/>
  <c r="F1548" i="3"/>
  <c r="F1549" i="3"/>
  <c r="F1550" i="3"/>
  <c r="F1551" i="3"/>
  <c r="F1552" i="3"/>
  <c r="F1553" i="3"/>
  <c r="F1554" i="3"/>
  <c r="F1555" i="3"/>
  <c r="F1556" i="3"/>
  <c r="F1557" i="3"/>
  <c r="F1558" i="3"/>
  <c r="F1559" i="3"/>
  <c r="F1560" i="3"/>
  <c r="F1561" i="3"/>
  <c r="F1562" i="3"/>
  <c r="F1563" i="3"/>
  <c r="F1564" i="3"/>
  <c r="F1565" i="3"/>
  <c r="F1566" i="3"/>
  <c r="F1567" i="3"/>
  <c r="F1568" i="3"/>
  <c r="F1569" i="3"/>
  <c r="F1570" i="3"/>
  <c r="F1571" i="3"/>
  <c r="F1572" i="3"/>
  <c r="F1573" i="3"/>
  <c r="F1574" i="3"/>
  <c r="F1575" i="3"/>
  <c r="F1576" i="3"/>
  <c r="F1577" i="3"/>
  <c r="F1578" i="3"/>
  <c r="F1579" i="3"/>
  <c r="F1580" i="3"/>
  <c r="F1581" i="3"/>
  <c r="F1582" i="3"/>
  <c r="F1583" i="3"/>
  <c r="F1584" i="3"/>
  <c r="F1585" i="3"/>
  <c r="F1586" i="3"/>
  <c r="F1587" i="3"/>
  <c r="F1588" i="3"/>
  <c r="F1589" i="3"/>
  <c r="F1590" i="3"/>
  <c r="F1591" i="3"/>
  <c r="F1592" i="3"/>
  <c r="F1593" i="3"/>
  <c r="F1594" i="3"/>
  <c r="F1595" i="3"/>
  <c r="F1596" i="3"/>
  <c r="F1597" i="3"/>
  <c r="F1598" i="3"/>
  <c r="F1599" i="3"/>
  <c r="F1600" i="3"/>
  <c r="F1601" i="3"/>
  <c r="F1602" i="3"/>
  <c r="F1603" i="3"/>
  <c r="F1604" i="3"/>
  <c r="F1605" i="3"/>
  <c r="F1606" i="3"/>
  <c r="F1607" i="3"/>
  <c r="F1608" i="3"/>
  <c r="F1609" i="3"/>
  <c r="F1610" i="3"/>
  <c r="F1611" i="3"/>
  <c r="F1612" i="3"/>
  <c r="F1613" i="3"/>
  <c r="F1614" i="3"/>
  <c r="F1615" i="3"/>
  <c r="F1616" i="3"/>
  <c r="F1617" i="3"/>
  <c r="F1618" i="3"/>
  <c r="F1619" i="3"/>
  <c r="F1620" i="3"/>
  <c r="F1621" i="3"/>
  <c r="F1622" i="3"/>
  <c r="F1623" i="3"/>
  <c r="F1624" i="3"/>
  <c r="F1625" i="3"/>
  <c r="F1626" i="3"/>
  <c r="F1627" i="3"/>
  <c r="F1628" i="3"/>
  <c r="F1629" i="3"/>
  <c r="F1630" i="3"/>
  <c r="F1631" i="3"/>
  <c r="F1632" i="3"/>
  <c r="F1633" i="3"/>
  <c r="F1634" i="3"/>
  <c r="F1635" i="3"/>
  <c r="F1636" i="3"/>
  <c r="F1637" i="3"/>
  <c r="F1638" i="3"/>
  <c r="F1639" i="3"/>
  <c r="F1640" i="3"/>
  <c r="F1641" i="3"/>
  <c r="F1642" i="3"/>
  <c r="F1643" i="3"/>
  <c r="F1644" i="3"/>
  <c r="F1645" i="3"/>
  <c r="F1646" i="3"/>
  <c r="F1647" i="3"/>
  <c r="F1648" i="3"/>
  <c r="F1649" i="3"/>
  <c r="F1650" i="3"/>
  <c r="F1651" i="3"/>
  <c r="F1652" i="3"/>
  <c r="F1653" i="3"/>
  <c r="F1654" i="3"/>
  <c r="F1655" i="3"/>
  <c r="F1656" i="3"/>
  <c r="F1657" i="3"/>
  <c r="F1658" i="3"/>
  <c r="F1659" i="3"/>
  <c r="F1660" i="3"/>
  <c r="F1661" i="3"/>
  <c r="F1662" i="3"/>
  <c r="F1663" i="3"/>
  <c r="F1664" i="3"/>
  <c r="F1665" i="3"/>
  <c r="F1666" i="3"/>
  <c r="F1667" i="3"/>
  <c r="F1668" i="3"/>
  <c r="F1669" i="3"/>
  <c r="F1670" i="3"/>
  <c r="F1671" i="3"/>
  <c r="F1672" i="3"/>
  <c r="F1673" i="3"/>
  <c r="F1674" i="3"/>
  <c r="F1675" i="3"/>
  <c r="F1676" i="3"/>
  <c r="F1677" i="3"/>
  <c r="F1678" i="3"/>
  <c r="F1679" i="3"/>
  <c r="F1680" i="3"/>
  <c r="F1681" i="3"/>
  <c r="F1682" i="3"/>
  <c r="F1683" i="3"/>
  <c r="F1684" i="3"/>
  <c r="F1685" i="3"/>
  <c r="F1686" i="3"/>
  <c r="F1687" i="3"/>
  <c r="F1688" i="3"/>
  <c r="F1689" i="3"/>
  <c r="F1690" i="3"/>
  <c r="F1691" i="3"/>
  <c r="F1692" i="3"/>
  <c r="F1693" i="3"/>
  <c r="F1694" i="3"/>
  <c r="F1695" i="3"/>
  <c r="F1696" i="3"/>
  <c r="F1697" i="3"/>
  <c r="F1698" i="3"/>
  <c r="F1699" i="3"/>
  <c r="F1700" i="3"/>
  <c r="F1701" i="3"/>
  <c r="F1702" i="3"/>
  <c r="F1703" i="3"/>
  <c r="F1704" i="3"/>
  <c r="F1705" i="3"/>
  <c r="F1706" i="3"/>
  <c r="F1707" i="3"/>
  <c r="F1708" i="3"/>
  <c r="F1709" i="3"/>
  <c r="F1710" i="3"/>
  <c r="F1711" i="3"/>
  <c r="F1712" i="3"/>
  <c r="F1713" i="3"/>
  <c r="F1714" i="3"/>
  <c r="F1715" i="3"/>
  <c r="F1716" i="3"/>
  <c r="F1717" i="3"/>
  <c r="F1718" i="3"/>
  <c r="F1719" i="3"/>
  <c r="F1720" i="3"/>
  <c r="F1721" i="3"/>
  <c r="F1722" i="3"/>
  <c r="F1723" i="3"/>
  <c r="F1724" i="3"/>
  <c r="F1725" i="3"/>
  <c r="F1726" i="3"/>
  <c r="F1727" i="3"/>
  <c r="F1728" i="3"/>
  <c r="F1729" i="3"/>
  <c r="F1730" i="3"/>
  <c r="F1731" i="3"/>
  <c r="F1732" i="3"/>
  <c r="F1733" i="3"/>
  <c r="F1734" i="3"/>
  <c r="F1735" i="3"/>
  <c r="F1736" i="3"/>
  <c r="F1737" i="3"/>
  <c r="F1738" i="3"/>
  <c r="F1739" i="3"/>
  <c r="F1740" i="3"/>
  <c r="F1741" i="3"/>
  <c r="F1742" i="3"/>
  <c r="F1743" i="3"/>
  <c r="F1744" i="3"/>
  <c r="F1745" i="3"/>
  <c r="F1746" i="3"/>
  <c r="F1747" i="3"/>
  <c r="F1748" i="3"/>
  <c r="F1749" i="3"/>
  <c r="F1750" i="3"/>
  <c r="F1751" i="3"/>
  <c r="F1752" i="3"/>
  <c r="F1753" i="3"/>
  <c r="F1754" i="3"/>
  <c r="F1755" i="3"/>
  <c r="F1756" i="3"/>
  <c r="F1757" i="3"/>
  <c r="F1758" i="3"/>
  <c r="F1759" i="3"/>
  <c r="F1760" i="3"/>
  <c r="F1761" i="3"/>
  <c r="F1762" i="3"/>
  <c r="F1763" i="3"/>
  <c r="F1764" i="3"/>
  <c r="F1765" i="3"/>
  <c r="F1766" i="3"/>
  <c r="F1767" i="3"/>
  <c r="F1768" i="3"/>
  <c r="F1769" i="3"/>
  <c r="F1770" i="3"/>
  <c r="F1771" i="3"/>
  <c r="F1772" i="3"/>
  <c r="F1773" i="3"/>
  <c r="F1774" i="3"/>
  <c r="F1775" i="3"/>
  <c r="F1776" i="3"/>
  <c r="F1777" i="3"/>
  <c r="F1778" i="3"/>
  <c r="F1779" i="3"/>
  <c r="F1780" i="3"/>
  <c r="F1781" i="3"/>
  <c r="F1782" i="3"/>
  <c r="F1783" i="3"/>
  <c r="F1784" i="3"/>
  <c r="F1785" i="3"/>
  <c r="F1786" i="3"/>
  <c r="F1787" i="3"/>
  <c r="F1788" i="3"/>
  <c r="F1789" i="3"/>
  <c r="F1790" i="3"/>
  <c r="F1791" i="3"/>
  <c r="F1792" i="3"/>
  <c r="F1793" i="3"/>
  <c r="F1794" i="3"/>
  <c r="F1795" i="3"/>
  <c r="F1796" i="3"/>
  <c r="F1797" i="3"/>
  <c r="F1798" i="3"/>
  <c r="F1799" i="3"/>
  <c r="F1800" i="3"/>
  <c r="F1801" i="3"/>
  <c r="F1802" i="3"/>
  <c r="F1803" i="3"/>
  <c r="F1804" i="3"/>
  <c r="F1805" i="3"/>
  <c r="F1806" i="3"/>
  <c r="F1807" i="3"/>
  <c r="F1808" i="3"/>
  <c r="F1809" i="3"/>
  <c r="F1810" i="3"/>
  <c r="F1811" i="3"/>
  <c r="F1812" i="3"/>
  <c r="F1813" i="3"/>
  <c r="F1814" i="3"/>
  <c r="F1815" i="3"/>
  <c r="F1816" i="3"/>
  <c r="F1817" i="3"/>
  <c r="F1818" i="3"/>
  <c r="F1819" i="3"/>
  <c r="F1820" i="3"/>
  <c r="F1821" i="3"/>
  <c r="F1822" i="3"/>
  <c r="F1823" i="3"/>
  <c r="F1824" i="3"/>
  <c r="F1825" i="3"/>
  <c r="F1826" i="3"/>
  <c r="F1827" i="3"/>
  <c r="F1828" i="3"/>
  <c r="F1829" i="3"/>
  <c r="F1830" i="3"/>
  <c r="F1831" i="3"/>
  <c r="F44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26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27" i="3"/>
  <c r="E28" i="3"/>
  <c r="E29" i="3"/>
  <c r="E402" i="3"/>
  <c r="E403" i="3"/>
  <c r="E404" i="3"/>
  <c r="E405" i="3"/>
  <c r="E406" i="3"/>
  <c r="E407" i="3"/>
  <c r="E408" i="3"/>
  <c r="E409" i="3"/>
  <c r="E410" i="3"/>
  <c r="E411" i="3"/>
  <c r="E412" i="3"/>
  <c r="E30" i="3"/>
  <c r="E31" i="3"/>
  <c r="E413" i="3"/>
  <c r="E414" i="3"/>
  <c r="E415" i="3"/>
  <c r="E416" i="3"/>
  <c r="E417" i="3"/>
  <c r="E32" i="3"/>
  <c r="E418" i="3"/>
  <c r="E419" i="3"/>
  <c r="E33" i="3"/>
  <c r="E420" i="3"/>
  <c r="E421" i="3"/>
  <c r="E422" i="3"/>
  <c r="E423" i="3"/>
  <c r="E424" i="3"/>
  <c r="E425" i="3"/>
  <c r="E426" i="3"/>
  <c r="E427" i="3"/>
  <c r="E428" i="3"/>
  <c r="E429" i="3"/>
  <c r="E430" i="3"/>
  <c r="E34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E502" i="3"/>
  <c r="E503" i="3"/>
  <c r="E504" i="3"/>
  <c r="E505" i="3"/>
  <c r="E506" i="3"/>
  <c r="E507" i="3"/>
  <c r="E508" i="3"/>
  <c r="E509" i="3"/>
  <c r="E510" i="3"/>
  <c r="E511" i="3"/>
  <c r="E512" i="3"/>
  <c r="E513" i="3"/>
  <c r="E514" i="3"/>
  <c r="E515" i="3"/>
  <c r="E516" i="3"/>
  <c r="E517" i="3"/>
  <c r="E518" i="3"/>
  <c r="E519" i="3"/>
  <c r="E520" i="3"/>
  <c r="E521" i="3"/>
  <c r="E522" i="3"/>
  <c r="E523" i="3"/>
  <c r="E524" i="3"/>
  <c r="E525" i="3"/>
  <c r="E526" i="3"/>
  <c r="E527" i="3"/>
  <c r="E528" i="3"/>
  <c r="E529" i="3"/>
  <c r="E530" i="3"/>
  <c r="E531" i="3"/>
  <c r="E532" i="3"/>
  <c r="E533" i="3"/>
  <c r="E534" i="3"/>
  <c r="E535" i="3"/>
  <c r="E536" i="3"/>
  <c r="E537" i="3"/>
  <c r="E538" i="3"/>
  <c r="E539" i="3"/>
  <c r="E540" i="3"/>
  <c r="E541" i="3"/>
  <c r="E542" i="3"/>
  <c r="E543" i="3"/>
  <c r="E544" i="3"/>
  <c r="E545" i="3"/>
  <c r="E546" i="3"/>
  <c r="E547" i="3"/>
  <c r="E548" i="3"/>
  <c r="E549" i="3"/>
  <c r="E550" i="3"/>
  <c r="E551" i="3"/>
  <c r="E552" i="3"/>
  <c r="E553" i="3"/>
  <c r="E554" i="3"/>
  <c r="E555" i="3"/>
  <c r="E556" i="3"/>
  <c r="E557" i="3"/>
  <c r="E558" i="3"/>
  <c r="E559" i="3"/>
  <c r="E560" i="3"/>
  <c r="E561" i="3"/>
  <c r="E562" i="3"/>
  <c r="E563" i="3"/>
  <c r="E564" i="3"/>
  <c r="E565" i="3"/>
  <c r="E566" i="3"/>
  <c r="E567" i="3"/>
  <c r="E568" i="3"/>
  <c r="E569" i="3"/>
  <c r="E570" i="3"/>
  <c r="E571" i="3"/>
  <c r="E572" i="3"/>
  <c r="E573" i="3"/>
  <c r="E574" i="3"/>
  <c r="E575" i="3"/>
  <c r="E576" i="3"/>
  <c r="E577" i="3"/>
  <c r="E578" i="3"/>
  <c r="E579" i="3"/>
  <c r="E580" i="3"/>
  <c r="E581" i="3"/>
  <c r="E582" i="3"/>
  <c r="E583" i="3"/>
  <c r="E584" i="3"/>
  <c r="E585" i="3"/>
  <c r="E586" i="3"/>
  <c r="E587" i="3"/>
  <c r="E588" i="3"/>
  <c r="E589" i="3"/>
  <c r="E590" i="3"/>
  <c r="E591" i="3"/>
  <c r="E592" i="3"/>
  <c r="E593" i="3"/>
  <c r="E594" i="3"/>
  <c r="E595" i="3"/>
  <c r="E596" i="3"/>
  <c r="E597" i="3"/>
  <c r="E598" i="3"/>
  <c r="E599" i="3"/>
  <c r="E600" i="3"/>
  <c r="E601" i="3"/>
  <c r="E602" i="3"/>
  <c r="E603" i="3"/>
  <c r="E604" i="3"/>
  <c r="E605" i="3"/>
  <c r="E606" i="3"/>
  <c r="E607" i="3"/>
  <c r="E608" i="3"/>
  <c r="E609" i="3"/>
  <c r="E610" i="3"/>
  <c r="E611" i="3"/>
  <c r="E612" i="3"/>
  <c r="E613" i="3"/>
  <c r="E614" i="3"/>
  <c r="E615" i="3"/>
  <c r="E616" i="3"/>
  <c r="E617" i="3"/>
  <c r="E618" i="3"/>
  <c r="E619" i="3"/>
  <c r="E620" i="3"/>
  <c r="E621" i="3"/>
  <c r="E622" i="3"/>
  <c r="E623" i="3"/>
  <c r="E624" i="3"/>
  <c r="E625" i="3"/>
  <c r="E626" i="3"/>
  <c r="E627" i="3"/>
  <c r="E628" i="3"/>
  <c r="E629" i="3"/>
  <c r="E630" i="3"/>
  <c r="E631" i="3"/>
  <c r="E632" i="3"/>
  <c r="E633" i="3"/>
  <c r="E634" i="3"/>
  <c r="E635" i="3"/>
  <c r="E636" i="3"/>
  <c r="E637" i="3"/>
  <c r="E638" i="3"/>
  <c r="E639" i="3"/>
  <c r="E640" i="3"/>
  <c r="E641" i="3"/>
  <c r="E642" i="3"/>
  <c r="E643" i="3"/>
  <c r="E644" i="3"/>
  <c r="E645" i="3"/>
  <c r="E646" i="3"/>
  <c r="E647" i="3"/>
  <c r="E648" i="3"/>
  <c r="E649" i="3"/>
  <c r="E650" i="3"/>
  <c r="E651" i="3"/>
  <c r="E652" i="3"/>
  <c r="E653" i="3"/>
  <c r="E654" i="3"/>
  <c r="E655" i="3"/>
  <c r="E656" i="3"/>
  <c r="E657" i="3"/>
  <c r="E658" i="3"/>
  <c r="E659" i="3"/>
  <c r="E660" i="3"/>
  <c r="E661" i="3"/>
  <c r="E662" i="3"/>
  <c r="E663" i="3"/>
  <c r="E664" i="3"/>
  <c r="E665" i="3"/>
  <c r="E666" i="3"/>
  <c r="E667" i="3"/>
  <c r="E668" i="3"/>
  <c r="E669" i="3"/>
  <c r="E670" i="3"/>
  <c r="E671" i="3"/>
  <c r="E672" i="3"/>
  <c r="E673" i="3"/>
  <c r="E674" i="3"/>
  <c r="E675" i="3"/>
  <c r="E676" i="3"/>
  <c r="E677" i="3"/>
  <c r="E678" i="3"/>
  <c r="E679" i="3"/>
  <c r="E680" i="3"/>
  <c r="E681" i="3"/>
  <c r="E682" i="3"/>
  <c r="E683" i="3"/>
  <c r="E684" i="3"/>
  <c r="E685" i="3"/>
  <c r="E686" i="3"/>
  <c r="E687" i="3"/>
  <c r="E688" i="3"/>
  <c r="E689" i="3"/>
  <c r="E690" i="3"/>
  <c r="E691" i="3"/>
  <c r="E692" i="3"/>
  <c r="E693" i="3"/>
  <c r="E694" i="3"/>
  <c r="E695" i="3"/>
  <c r="E696" i="3"/>
  <c r="E697" i="3"/>
  <c r="E228" i="3"/>
  <c r="E229" i="3"/>
  <c r="E230" i="3"/>
  <c r="E231" i="3"/>
  <c r="E232" i="3"/>
  <c r="E54" i="3"/>
  <c r="E55" i="3"/>
  <c r="E56" i="3"/>
  <c r="E57" i="3"/>
  <c r="E58" i="3"/>
  <c r="E59" i="3"/>
  <c r="E60" i="3"/>
  <c r="E61" i="3"/>
  <c r="E62" i="3"/>
  <c r="E63" i="3"/>
  <c r="E64" i="3"/>
  <c r="E65" i="3"/>
  <c r="E16" i="3"/>
  <c r="E66" i="3"/>
  <c r="E67" i="3"/>
  <c r="E68" i="3"/>
  <c r="E69" i="3"/>
  <c r="E70" i="3"/>
  <c r="E71" i="3"/>
  <c r="E72" i="3"/>
  <c r="E73" i="3"/>
  <c r="E74" i="3"/>
  <c r="E75" i="3"/>
  <c r="E17" i="3"/>
  <c r="E76" i="3"/>
  <c r="E77" i="3"/>
  <c r="E78" i="3"/>
  <c r="E79" i="3"/>
  <c r="E80" i="3"/>
  <c r="E81" i="3"/>
  <c r="E82" i="3"/>
  <c r="E83" i="3"/>
  <c r="E84" i="3"/>
  <c r="E85" i="3"/>
  <c r="E86" i="3"/>
  <c r="E18" i="3"/>
  <c r="E87" i="3"/>
  <c r="E88" i="3"/>
  <c r="E89" i="3"/>
  <c r="E90" i="3"/>
  <c r="E2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21" i="3"/>
  <c r="E114" i="3"/>
  <c r="E22" i="3"/>
  <c r="E23" i="3"/>
  <c r="E115" i="3"/>
  <c r="E116" i="3"/>
  <c r="E24" i="3"/>
  <c r="E117" i="3"/>
  <c r="E118" i="3"/>
  <c r="E119" i="3"/>
  <c r="E25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35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36" i="3"/>
  <c r="E174" i="3"/>
  <c r="E175" i="3"/>
  <c r="E37" i="3"/>
  <c r="E176" i="3"/>
  <c r="E177" i="3"/>
  <c r="E178" i="3"/>
  <c r="E179" i="3"/>
  <c r="E180" i="3"/>
  <c r="E181" i="3"/>
  <c r="E182" i="3"/>
  <c r="E183" i="3"/>
  <c r="E184" i="3"/>
  <c r="E38" i="3"/>
  <c r="E39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40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41" i="3"/>
  <c r="E226" i="3"/>
  <c r="E227" i="3"/>
  <c r="E45" i="3"/>
  <c r="E46" i="3"/>
  <c r="E47" i="3"/>
  <c r="E48" i="3"/>
  <c r="E49" i="3"/>
  <c r="E50" i="3"/>
  <c r="E51" i="3"/>
  <c r="E52" i="3"/>
  <c r="E53" i="3"/>
  <c r="E44" i="3"/>
  <c r="B634" i="4"/>
  <c r="B612" i="4"/>
  <c r="B602" i="4"/>
  <c r="B481" i="4"/>
  <c r="B387" i="4"/>
  <c r="B263" i="4"/>
  <c r="B95" i="4"/>
  <c r="B590" i="4" l="1"/>
  <c r="B636" i="4" s="1"/>
  <c r="O634" i="4"/>
  <c r="O612" i="4"/>
  <c r="O481" i="4"/>
  <c r="O95" i="4"/>
  <c r="O387" i="4"/>
  <c r="N385" i="4"/>
  <c r="O263" i="4"/>
  <c r="O602" i="4"/>
  <c r="O590" i="4" l="1"/>
  <c r="O636" i="4" s="1"/>
  <c r="G15" i="1"/>
  <c r="G11" i="1"/>
  <c r="G7" i="1"/>
  <c r="G17" i="1" l="1"/>
  <c r="G21" i="1" s="1"/>
</calcChain>
</file>

<file path=xl/sharedStrings.xml><?xml version="1.0" encoding="utf-8"?>
<sst xmlns="http://schemas.openxmlformats.org/spreadsheetml/2006/main" count="8316" uniqueCount="2623">
  <si>
    <t>Balance as per the ledger at 31.12.2018</t>
  </si>
  <si>
    <t>'-Safaricom etravel</t>
  </si>
  <si>
    <t>-BCD etravel</t>
  </si>
  <si>
    <t>Balance as per the supplier statement at 31.12.2018</t>
  </si>
  <si>
    <t>Variance</t>
  </si>
  <si>
    <t>Ksh.</t>
  </si>
  <si>
    <t>Supplier Reconciliation as at 31.12.2018</t>
  </si>
  <si>
    <t>Debit</t>
  </si>
  <si>
    <t>Credit</t>
  </si>
  <si>
    <t>Date</t>
  </si>
  <si>
    <t>Balance</t>
  </si>
  <si>
    <t>30-JUL-18</t>
  </si>
  <si>
    <t>31-JUL-18</t>
  </si>
  <si>
    <t>28-NOV-18</t>
  </si>
  <si>
    <t>13-APR-18</t>
  </si>
  <si>
    <t>27-NOV-18</t>
  </si>
  <si>
    <t>DR</t>
  </si>
  <si>
    <t>Add back:</t>
  </si>
  <si>
    <t>-Debits in ledger not in statement</t>
  </si>
  <si>
    <t>-Credits in supplier statement not in ledger</t>
  </si>
  <si>
    <t>STATEMENT OF ACCOUNT</t>
  </si>
  <si>
    <t>NAIROBI</t>
  </si>
  <si>
    <t>Less:</t>
  </si>
  <si>
    <t>-Credits in ledger not in supplier statement</t>
  </si>
  <si>
    <t>-Debit in supplier statement not in ledger</t>
  </si>
  <si>
    <t>Expected balance as per supplier statement</t>
  </si>
  <si>
    <t>IBIS STYLES, NAIROBI</t>
  </si>
  <si>
    <t>Safaricom C/o BCD</t>
  </si>
  <si>
    <t>Date :</t>
  </si>
  <si>
    <t>John Muchiri</t>
  </si>
  <si>
    <t>05/01/19</t>
  </si>
  <si>
    <t>P.O Box 10141-00100</t>
  </si>
  <si>
    <t>A/R Account Number :</t>
  </si>
  <si>
    <t>DC001SAF</t>
  </si>
  <si>
    <t>City Hall Way</t>
  </si>
  <si>
    <t>Nairobi</t>
  </si>
  <si>
    <t>00100</t>
  </si>
  <si>
    <t>Amount Paid :</t>
  </si>
  <si>
    <t>$</t>
  </si>
  <si>
    <t>Kenya</t>
  </si>
  <si>
    <t>Inv. No.</t>
  </si>
  <si>
    <t>Bill No.</t>
  </si>
  <si>
    <t>SV</t>
  </si>
  <si>
    <t>VOIDDED WITH</t>
  </si>
  <si>
    <t>Description</t>
  </si>
  <si>
    <t>Comment</t>
  </si>
  <si>
    <t>BPVS</t>
  </si>
  <si>
    <t>Below are BCD Items:</t>
  </si>
  <si>
    <t>13/10/17</t>
  </si>
  <si>
    <t>SV17100121</t>
  </si>
  <si>
    <t>Msagha, Gerald</t>
  </si>
  <si>
    <t>BCD Item</t>
  </si>
  <si>
    <t>18/10/17</t>
  </si>
  <si>
    <t>SV17100577</t>
  </si>
  <si>
    <t>Nato, Stephen Simiyu</t>
  </si>
  <si>
    <t>25/10/17</t>
  </si>
  <si>
    <t>SV17100731</t>
  </si>
  <si>
    <t>Mwaura, Simon Maingi</t>
  </si>
  <si>
    <t>SV17100730</t>
  </si>
  <si>
    <t>Bach, Peter Bach</t>
  </si>
  <si>
    <t>23/11/17</t>
  </si>
  <si>
    <t>SV17110654 replaced with SV17110827</t>
  </si>
  <si>
    <t>Peter, kuria</t>
  </si>
  <si>
    <t>- 8,000.00</t>
  </si>
  <si>
    <t>BCD</t>
  </si>
  <si>
    <t>10/12/17</t>
  </si>
  <si>
    <t>SV17110966 replaced with SV17111172</t>
  </si>
  <si>
    <t>Mutanu Musyoka, Valentine</t>
  </si>
  <si>
    <t xml:space="preserve"> BCD Item</t>
  </si>
  <si>
    <t>SV17110968 replaced with SV17111171</t>
  </si>
  <si>
    <t>Munuve Paul, Stephen</t>
  </si>
  <si>
    <t>SV17110967 replaced with SV17111169</t>
  </si>
  <si>
    <t>Mutie Kiseli, Isaac Mutie</t>
  </si>
  <si>
    <t>SV17110969 replaced with SV17111170</t>
  </si>
  <si>
    <t>Maingi Mwaura, Simon</t>
  </si>
  <si>
    <t>Billings in the statement but in dispute:</t>
  </si>
  <si>
    <t>25/07/18</t>
  </si>
  <si>
    <t>SVS18070651</t>
  </si>
  <si>
    <t xml:space="preserve">SVS18071183 </t>
  </si>
  <si>
    <t>Kemboi, Peter</t>
  </si>
  <si>
    <t>This SVS wa voided and replaced with other SVs which have been paid apart from one,SVS18071184,SVS18071185,SVS18071186,SVS18071187.The unpaid one is SVS18071183 ((13k)</t>
  </si>
  <si>
    <t>IB18070311</t>
  </si>
  <si>
    <t>Dis</t>
  </si>
  <si>
    <t>26/07/18</t>
  </si>
  <si>
    <t>SVS18070714</t>
  </si>
  <si>
    <t>Langat James,</t>
  </si>
  <si>
    <t>04/10/17</t>
  </si>
  <si>
    <t>SV17100062</t>
  </si>
  <si>
    <t>Mati, Mike</t>
  </si>
  <si>
    <t>Service voucher and IB amounts not matching</t>
  </si>
  <si>
    <t>07/10/17</t>
  </si>
  <si>
    <t>SV17103279</t>
  </si>
  <si>
    <t>Makau, Fredrick</t>
  </si>
  <si>
    <t>SV doesn’t exist in Etravel</t>
  </si>
  <si>
    <t>SV17103291</t>
  </si>
  <si>
    <t>Nicholus Warutumo,</t>
  </si>
  <si>
    <t>08/10/17</t>
  </si>
  <si>
    <t>SV17103293</t>
  </si>
  <si>
    <t>Georgopoulis, Aris</t>
  </si>
  <si>
    <t>No booking voucher</t>
  </si>
  <si>
    <t>Zohar, Weitz</t>
  </si>
  <si>
    <t>No service voucher</t>
  </si>
  <si>
    <t>19/10/17</t>
  </si>
  <si>
    <t>SV17100653 &amp; 3408</t>
  </si>
  <si>
    <t>Akinyi, Olive</t>
  </si>
  <si>
    <t>- 4,280.49</t>
  </si>
  <si>
    <t>Voided</t>
  </si>
  <si>
    <t>SV17100630</t>
  </si>
  <si>
    <t>Fwamba, Leonard Fwamba</t>
  </si>
  <si>
    <t>23/10/17</t>
  </si>
  <si>
    <t>SV17091299</t>
  </si>
  <si>
    <t>Omote Onyangi, Frankline</t>
  </si>
  <si>
    <t>Voucher cancelled</t>
  </si>
  <si>
    <t>SV17093435</t>
  </si>
  <si>
    <t>Warutumo, Nicholas</t>
  </si>
  <si>
    <t>SV17100775</t>
  </si>
  <si>
    <t>Guto, Bonnie Guto</t>
  </si>
  <si>
    <t>IB17100486,SV17101022</t>
  </si>
  <si>
    <t>27/10/17</t>
  </si>
  <si>
    <t>SV17100826</t>
  </si>
  <si>
    <t>Valentine, kageha</t>
  </si>
  <si>
    <t>IB17100519,sv17101188</t>
  </si>
  <si>
    <t>28/10/17</t>
  </si>
  <si>
    <t>SV171005850</t>
  </si>
  <si>
    <t>Muliro, David</t>
  </si>
  <si>
    <t>- 1,508.43</t>
  </si>
  <si>
    <t xml:space="preserve">Wrong SV </t>
  </si>
  <si>
    <t>30/10/17</t>
  </si>
  <si>
    <t>SV17100879 &amp; SV17100827</t>
  </si>
  <si>
    <t>David, Mwangi David</t>
  </si>
  <si>
    <t>SV17100827 voided with sv17101188</t>
  </si>
  <si>
    <t>Gladys, Wanjiru Gladys</t>
  </si>
  <si>
    <t>Francis, Thuku Francis</t>
  </si>
  <si>
    <t>Andasi, Mwawasi Andasi</t>
  </si>
  <si>
    <t>Chege, Reubin Chege</t>
  </si>
  <si>
    <t>Mwangi, Caroline Caroline</t>
  </si>
  <si>
    <t>Murugi, Mary Murugi Daisy</t>
  </si>
  <si>
    <t>Irene, Gatwiri Irene Gatwiri</t>
  </si>
  <si>
    <t>Irene, Mbuvi Irene Mbuvi</t>
  </si>
  <si>
    <t>Karimi, Judy Karimi Judy</t>
  </si>
  <si>
    <t>Catherine, Wambua Winnie ,</t>
  </si>
  <si>
    <t>Eric, Mwangi Eric Mwangi</t>
  </si>
  <si>
    <t>Ayisi, maxwell Ayisi</t>
  </si>
  <si>
    <t>Denis, Nganga Denis</t>
  </si>
  <si>
    <t>Geoffrey, Murathi Geoffrey</t>
  </si>
  <si>
    <t>Paul, Onjoma Paul Onjoma</t>
  </si>
  <si>
    <t>Noor, Hassan Noor Hassan</t>
  </si>
  <si>
    <t>Catherine, Nyamasio</t>
  </si>
  <si>
    <t>Saumu, Kamau Saumu</t>
  </si>
  <si>
    <t>Immaculate, Mwanzia</t>
  </si>
  <si>
    <t>Keneth, Kiprono</t>
  </si>
  <si>
    <t>Monicah, Jeptoo</t>
  </si>
  <si>
    <t>01/11/17</t>
  </si>
  <si>
    <t>Gatwiri, Irene Gatwiri Irene</t>
  </si>
  <si>
    <t>09/11/17</t>
  </si>
  <si>
    <t>SV17110159 replaced with SV17111435</t>
  </si>
  <si>
    <t>Sanja, Angela Sanja Angela</t>
  </si>
  <si>
    <t>BPVS180300065</t>
  </si>
  <si>
    <t>Original SV17110159 replaced with SV17111435 which was fully paid.</t>
  </si>
  <si>
    <t>Oduor Onyango, Stephen</t>
  </si>
  <si>
    <t>Anyamba Kago, Geoffrey</t>
  </si>
  <si>
    <t>10/11/17</t>
  </si>
  <si>
    <t>SV17113478</t>
  </si>
  <si>
    <t>Simiyu, Nato Simiyu Kelvin</t>
  </si>
  <si>
    <t>11/11/17</t>
  </si>
  <si>
    <t>SV17111429 &amp; Missing Booking Voucher for 8th - out 11th</t>
  </si>
  <si>
    <t>Shimuli Litiema, Ngugi</t>
  </si>
  <si>
    <t>The IB under this service voucher IB17110098.Has sh.4,500.BPVS180300065</t>
  </si>
  <si>
    <t>13/11/17</t>
  </si>
  <si>
    <t>SV17113575 &amp; SV17113576</t>
  </si>
  <si>
    <t>Gumber, Sarah</t>
  </si>
  <si>
    <t>Langat, Robinson</t>
  </si>
  <si>
    <t>Chesingei, Brenda</t>
  </si>
  <si>
    <t>Nyaigoti, Purity</t>
  </si>
  <si>
    <t>Atieno, Irene</t>
  </si>
  <si>
    <t>Kwamboka, Bilha</t>
  </si>
  <si>
    <t>Njihia, Teresia</t>
  </si>
  <si>
    <t>Chirchir, Robert</t>
  </si>
  <si>
    <t>Achira, David</t>
  </si>
  <si>
    <t>Rotich, Tony</t>
  </si>
  <si>
    <t>Kigali, Seraphine</t>
  </si>
  <si>
    <t>Chuma, Laban</t>
  </si>
  <si>
    <t>Maingi, Catherine</t>
  </si>
  <si>
    <t>Oyato, Shadwell</t>
  </si>
  <si>
    <t>Adere, Lilian</t>
  </si>
  <si>
    <t>Kisingu, Irene</t>
  </si>
  <si>
    <t>Omondi, Billy</t>
  </si>
  <si>
    <t>Ndiwa, Oliver</t>
  </si>
  <si>
    <t>Njogu Lucy, Lucy Lucy</t>
  </si>
  <si>
    <t>14/11/17</t>
  </si>
  <si>
    <t>16/11/17</t>
  </si>
  <si>
    <t>SV17113475</t>
  </si>
  <si>
    <t>Kanyi Lichoro, Beatrice</t>
  </si>
  <si>
    <t>17/11/17</t>
  </si>
  <si>
    <t>Sabwa, Belcha</t>
  </si>
  <si>
    <t>18/11/17</t>
  </si>
  <si>
    <t>Mwangi, Stephen mwangi</t>
  </si>
  <si>
    <t>Lillian, Adere</t>
  </si>
  <si>
    <t>Sarah, Gumbe</t>
  </si>
  <si>
    <t>Chumba, Laban</t>
  </si>
  <si>
    <t>Sangara, Biliah</t>
  </si>
  <si>
    <t>Omondi, Obiero</t>
  </si>
  <si>
    <t>Otieno, Flemming</t>
  </si>
  <si>
    <t>Oliver, Ndiwa</t>
  </si>
  <si>
    <t>Peter, Kemboi</t>
  </si>
  <si>
    <t>Seraphine, Kagali</t>
  </si>
  <si>
    <t>Ogweno, Clive</t>
  </si>
  <si>
    <t>Lawrence, Koyio</t>
  </si>
  <si>
    <t>Irene, Atieno</t>
  </si>
  <si>
    <t>Nyaigotti, Purity</t>
  </si>
  <si>
    <t>29/11/17</t>
  </si>
  <si>
    <t>SV17113526</t>
  </si>
  <si>
    <t>Mativo, Joseph Mativo</t>
  </si>
  <si>
    <t>Atieno, Mary</t>
  </si>
  <si>
    <t>02/12/17</t>
  </si>
  <si>
    <t>SV17113528 &amp; SV17110800</t>
  </si>
  <si>
    <t>Ongondo, Walter</t>
  </si>
  <si>
    <t>BPVS180300065(SV17110800</t>
  </si>
  <si>
    <t>SV17113528 doesn’t exist in Etravel</t>
  </si>
  <si>
    <t>06/12/17</t>
  </si>
  <si>
    <t>SV17123535</t>
  </si>
  <si>
    <t>07/12/17</t>
  </si>
  <si>
    <t>Lichoro, Beatrice</t>
  </si>
  <si>
    <t>12/12/17</t>
  </si>
  <si>
    <t>Mutaberia, Carpaul</t>
  </si>
  <si>
    <t>16/12/17</t>
  </si>
  <si>
    <t>SV17123548</t>
  </si>
  <si>
    <t>Ndii, Samson Samson Ndii</t>
  </si>
  <si>
    <t>17/12/17</t>
  </si>
  <si>
    <t>wangare, Maureen Maureen</t>
  </si>
  <si>
    <t>Muthoni, David Muthoni</t>
  </si>
  <si>
    <t>Waruguru, Abigael</t>
  </si>
  <si>
    <t>Kiplagat, Victor</t>
  </si>
  <si>
    <t>Ayodi, Brian</t>
  </si>
  <si>
    <t>Kimondo, Gladys</t>
  </si>
  <si>
    <t>Omoke, Ogaro Brian</t>
  </si>
  <si>
    <t>Kwame, Martin</t>
  </si>
  <si>
    <t>Malikia, Esther</t>
  </si>
  <si>
    <t>Rono, Brian</t>
  </si>
  <si>
    <t>Nzuki, Kennedy</t>
  </si>
  <si>
    <t>Methu, John</t>
  </si>
  <si>
    <t>Wanjiku, Babra</t>
  </si>
  <si>
    <t>Okore, Mercy</t>
  </si>
  <si>
    <t>Wanjiru, Miriam</t>
  </si>
  <si>
    <t>Wanzala, Daisy</t>
  </si>
  <si>
    <t>21/12/17</t>
  </si>
  <si>
    <t>SV17120408,replaced with 2 SVs;SV17120878 (67.5K-paid) and SV17121097 (3.928K).</t>
  </si>
  <si>
    <t>Liverson, Mwasigwa</t>
  </si>
  <si>
    <t>BPVS180300065-SV17120878 (67.5K-paid).Outstanding amount on IB IB17120240 is sh.3,928</t>
  </si>
  <si>
    <t>SV17120408,replaced with 2 SVs;SV17120878 (67.5K) and SV17121097 (3.928K).</t>
  </si>
  <si>
    <t>Patrick, Mwendwa,Mutuku</t>
  </si>
  <si>
    <t>13/01/18</t>
  </si>
  <si>
    <t>SV18010125</t>
  </si>
  <si>
    <t>Odiwuor, Nashon Odiwuor</t>
  </si>
  <si>
    <t>IB18010088,18k billed under TIN18063949</t>
  </si>
  <si>
    <t>26/01/18</t>
  </si>
  <si>
    <t>SV18010446</t>
  </si>
  <si>
    <t>Kennedy, Kigen</t>
  </si>
  <si>
    <t>IB18010287-billed under TIN18021359</t>
  </si>
  <si>
    <t>27/01/18</t>
  </si>
  <si>
    <t>SV18010750</t>
  </si>
  <si>
    <t>Mbae, Harun Mbae,Harun</t>
  </si>
  <si>
    <t>Service voucher SV18010750 reversed .IB18010445 has two SVS,SV18011295 and SV18011306</t>
  </si>
  <si>
    <t>SV18010778</t>
  </si>
  <si>
    <t>Otieno, Bernard Awuor</t>
  </si>
  <si>
    <t>IB18010491-billed via TIN18065201</t>
  </si>
  <si>
    <t>Akal, Michael Akal,Michael</t>
  </si>
  <si>
    <t>Thiga, Joseph Thiga Joseph</t>
  </si>
  <si>
    <t>SV18010218,replaced with 2 SVs;SV18011014(265.5K) and SV18000212 (4.5K)</t>
  </si>
  <si>
    <t>Omondi, Moses</t>
  </si>
  <si>
    <t>- 53,500.00</t>
  </si>
  <si>
    <t>SV18010750 replaced with SV18011306 (4.5K) &amp; SV18011295 (22.5K)</t>
  </si>
  <si>
    <t>Mutuma, Eric Mutuma Eric</t>
  </si>
  <si>
    <t>10/02/18</t>
  </si>
  <si>
    <t>SV18050028</t>
  </si>
  <si>
    <t>Amolo, Kennedy Ong'iro</t>
  </si>
  <si>
    <t>BPVS180600079-paid 35k</t>
  </si>
  <si>
    <t>16/02/18</t>
  </si>
  <si>
    <t>SV18020561 replaced with SV18021718</t>
  </si>
  <si>
    <t>Muga, Evans Ochieng</t>
  </si>
  <si>
    <t>- 1,182.93</t>
  </si>
  <si>
    <t>BPVS180800094-paid sh.10,000</t>
  </si>
  <si>
    <t>SV18020454</t>
  </si>
  <si>
    <t>Safaricom Meeting,</t>
  </si>
  <si>
    <t>- 44,707.32</t>
  </si>
  <si>
    <t>BPVS180600079-paid 47k</t>
  </si>
  <si>
    <t>19/02/18</t>
  </si>
  <si>
    <t>SV18020740 replaced with SV18021673</t>
  </si>
  <si>
    <t>Mbuthia, Irene</t>
  </si>
  <si>
    <t>BPVS180600079-paid sh.20k</t>
  </si>
  <si>
    <t>14/03/18</t>
  </si>
  <si>
    <t>SV18030471 replaced with SV18031843(15K) &amp; SV18031844(60K)</t>
  </si>
  <si>
    <t>Mideva, Roselyn</t>
  </si>
  <si>
    <t>IB18030322-60k/IB18030322-15k</t>
  </si>
  <si>
    <t>17/03/18</t>
  </si>
  <si>
    <t>SV18030560</t>
  </si>
  <si>
    <t>Achira, Daniel ACHIRA</t>
  </si>
  <si>
    <t>- 5,000.00</t>
  </si>
  <si>
    <t>BPVS180600079-paid 5k</t>
  </si>
  <si>
    <t>SV18030711</t>
  </si>
  <si>
    <t>Ongoro Kevin, Kevin</t>
  </si>
  <si>
    <t>BPVS180600079-Paid 65k</t>
  </si>
  <si>
    <t>Kirui Weldon, Weldon</t>
  </si>
  <si>
    <t>19/03/18</t>
  </si>
  <si>
    <t>James Gatuna,</t>
  </si>
  <si>
    <t>24/03/18</t>
  </si>
  <si>
    <t>SV18031069</t>
  </si>
  <si>
    <t>Nicholas, Kigen</t>
  </si>
  <si>
    <t>BPVS180600079-paid5k</t>
  </si>
  <si>
    <t>06/04/18</t>
  </si>
  <si>
    <t>SV18040118</t>
  </si>
  <si>
    <t>Kiprono, Stephen</t>
  </si>
  <si>
    <t>- 4,512.20</t>
  </si>
  <si>
    <t>BPVS180600079-paid 10k</t>
  </si>
  <si>
    <t>10/04/18</t>
  </si>
  <si>
    <t>SV18040319 replaced with SV18041784</t>
  </si>
  <si>
    <t>Akal, Mike Akal Mike</t>
  </si>
  <si>
    <t>BPVS181100083-paid 12,800</t>
  </si>
  <si>
    <t>17/04/18</t>
  </si>
  <si>
    <t>SV18040425</t>
  </si>
  <si>
    <t>abraham, Barkoton abraham</t>
  </si>
  <si>
    <t>BPVS180600079-paid 427,375</t>
  </si>
  <si>
    <t>21/04/18</t>
  </si>
  <si>
    <t>Makau, Fredrick makau</t>
  </si>
  <si>
    <t>BPVS180600079</t>
  </si>
  <si>
    <t>Kyenze, Johnson Kyenze</t>
  </si>
  <si>
    <t>- 22,797.63</t>
  </si>
  <si>
    <t>Omollo, Bernard omollo</t>
  </si>
  <si>
    <t>30/04/18</t>
  </si>
  <si>
    <t>SV18041174</t>
  </si>
  <si>
    <t>Ndili, Samson</t>
  </si>
  <si>
    <t>01/05/18</t>
  </si>
  <si>
    <t>SV18041292 replaced with SV18041789</t>
  </si>
  <si>
    <t>Sang, Edwin sang edwin</t>
  </si>
  <si>
    <t>- 4,756.10</t>
  </si>
  <si>
    <t>BPVS181100083-paid 5k</t>
  </si>
  <si>
    <t>03/05/18</t>
  </si>
  <si>
    <t>SV18040829</t>
  </si>
  <si>
    <t>Alex Lagat Kipkirui,</t>
  </si>
  <si>
    <t>04/05/18</t>
  </si>
  <si>
    <t>SV18050048</t>
  </si>
  <si>
    <t>Akal, Michael</t>
  </si>
  <si>
    <t>- 11,711.71</t>
  </si>
  <si>
    <t>BPVS180600079-paid 26k</t>
  </si>
  <si>
    <t>Akal Mike,</t>
  </si>
  <si>
    <t>- 12,175.61</t>
  </si>
  <si>
    <t>BPVS181100083-paid 12800</t>
  </si>
  <si>
    <t>ABRAHAM BARKATON,</t>
  </si>
  <si>
    <t>10/05/18</t>
  </si>
  <si>
    <t>SV18050252</t>
  </si>
  <si>
    <t>BPVS180600079-paid 6500</t>
  </si>
  <si>
    <t>16/05/18</t>
  </si>
  <si>
    <t>SV18050297</t>
  </si>
  <si>
    <t>SV18051773</t>
  </si>
  <si>
    <t>Kirui, Nathan</t>
  </si>
  <si>
    <t>- 43,993.90</t>
  </si>
  <si>
    <t>BPVS181100083-paid 46250</t>
  </si>
  <si>
    <t>SV18050651</t>
  </si>
  <si>
    <t>Nechenje, Patrick</t>
  </si>
  <si>
    <t>17/05/18</t>
  </si>
  <si>
    <t>SV18050670</t>
  </si>
  <si>
    <t>SV18051873</t>
  </si>
  <si>
    <t>HRSP AND EVP TEAM</t>
  </si>
  <si>
    <t>- 26,158.50</t>
  </si>
  <si>
    <t>BPVS181100083 paid 32470</t>
  </si>
  <si>
    <t>- 4,727.56</t>
  </si>
  <si>
    <t>19/05/18</t>
  </si>
  <si>
    <t>SV18050717</t>
  </si>
  <si>
    <t>SV18051845</t>
  </si>
  <si>
    <t>Safaricom - SV18050717,</t>
  </si>
  <si>
    <t>- 30,676.80</t>
  </si>
  <si>
    <t>BPVS181100083-Paid 32250</t>
  </si>
  <si>
    <t>SV18050161</t>
  </si>
  <si>
    <t>Keter, Kenneth</t>
  </si>
  <si>
    <t>- 75,073.41</t>
  </si>
  <si>
    <t>BPVS180600079-paid 417310</t>
  </si>
  <si>
    <t>Yego, Daniel</t>
  </si>
  <si>
    <t>21/05/18</t>
  </si>
  <si>
    <t>SV18050826</t>
  </si>
  <si>
    <t>SV18051921</t>
  </si>
  <si>
    <t>Maurice Oyamo,</t>
  </si>
  <si>
    <t>- 10,939.00</t>
  </si>
  <si>
    <t>BPVS181100083-paid 11500</t>
  </si>
  <si>
    <t>25/05/18</t>
  </si>
  <si>
    <t>SV18050872</t>
  </si>
  <si>
    <t>Safaricom - SV18050872,</t>
  </si>
  <si>
    <t>- 190,207.07</t>
  </si>
  <si>
    <t>BPVS180600079-Paid 260k</t>
  </si>
  <si>
    <t>26/05/18</t>
  </si>
  <si>
    <t>SV18050908</t>
  </si>
  <si>
    <t>SV18051933</t>
  </si>
  <si>
    <t>Disii, Urbanus</t>
  </si>
  <si>
    <t>- 30,848.00</t>
  </si>
  <si>
    <t>BPVS181100083-paid 32430</t>
  </si>
  <si>
    <t>31/05/18</t>
  </si>
  <si>
    <t>SV18051215</t>
  </si>
  <si>
    <t>SAFARICOM GROUP -</t>
  </si>
  <si>
    <t>- 228,292.68</t>
  </si>
  <si>
    <t>BPVS180600079-paid sh.240,000 as full IB amount</t>
  </si>
  <si>
    <t>09/06/18</t>
  </si>
  <si>
    <t>SV18060348/SV18050718</t>
  </si>
  <si>
    <t>SV18050718 voided with SV18051845</t>
  </si>
  <si>
    <t>Marienga, Collins</t>
  </si>
  <si>
    <t>IB18050381-billed,IB amount is sh.32,250</t>
  </si>
  <si>
    <t>13/06/18</t>
  </si>
  <si>
    <t>SV18060361</t>
  </si>
  <si>
    <t>SV18061681</t>
  </si>
  <si>
    <t>Onyimbo, Jared</t>
  </si>
  <si>
    <t>IB18060255-Amount is 24,720 and billed</t>
  </si>
  <si>
    <t>16/07/18</t>
  </si>
  <si>
    <t>SV18070029</t>
  </si>
  <si>
    <t>SAFARICOM TTT TRAINING,</t>
  </si>
  <si>
    <t>BPV180700084</t>
  </si>
  <si>
    <t>IB18070020</t>
  </si>
  <si>
    <t>19/07/18</t>
  </si>
  <si>
    <t>IB18050381</t>
  </si>
  <si>
    <t>SVS18070507</t>
  </si>
  <si>
    <t>Langat, james</t>
  </si>
  <si>
    <t>IB18070237</t>
  </si>
  <si>
    <t>Oroo Jared,</t>
  </si>
  <si>
    <t>Gakiria, Paul</t>
  </si>
  <si>
    <t>20/07/18</t>
  </si>
  <si>
    <t>SVS18070483</t>
  </si>
  <si>
    <t>TTT GRP2</t>
  </si>
  <si>
    <t>IB18070238</t>
  </si>
  <si>
    <t>21/07/18</t>
  </si>
  <si>
    <t>SV18060911</t>
  </si>
  <si>
    <t>Jepokoech Brenda</t>
  </si>
  <si>
    <t>IB18060531</t>
  </si>
  <si>
    <t>Wilberforce Shitambasi,</t>
  </si>
  <si>
    <t>SV18070139</t>
  </si>
  <si>
    <t>Safaricom Dinner,</t>
  </si>
  <si>
    <t>BPV180800178</t>
  </si>
  <si>
    <t>IB18070080</t>
  </si>
  <si>
    <t>24/07/18</t>
  </si>
  <si>
    <t>SV18061103</t>
  </si>
  <si>
    <t>Gakiria Paul,  GAKIRIA PAUL</t>
  </si>
  <si>
    <t>IB18060659</t>
  </si>
  <si>
    <t>29/03/18</t>
  </si>
  <si>
    <t>SV18031327 replaced with SV18031889(10K) and SV18031974(20K)</t>
  </si>
  <si>
    <t>Mutegi, Jackline</t>
  </si>
  <si>
    <t>IB18030749</t>
  </si>
  <si>
    <t>SV18060968</t>
  </si>
  <si>
    <t>Teresia Njihia,</t>
  </si>
  <si>
    <t>IB18060564</t>
  </si>
  <si>
    <t>Items whose service vouchers are yet to be provided to us:</t>
  </si>
  <si>
    <t>Anthony, wanjau Anthony</t>
  </si>
  <si>
    <t>NS</t>
  </si>
  <si>
    <t>Email from Clement</t>
  </si>
  <si>
    <t>Kalinga, Felix Mwendwa</t>
  </si>
  <si>
    <t>Alenga, Richard Alenga</t>
  </si>
  <si>
    <t>Mwenda Mutuma, Eric</t>
  </si>
  <si>
    <t>Walugu, Arthur</t>
  </si>
  <si>
    <t>Mwangi, Joseph</t>
  </si>
  <si>
    <t>Mbae, Harun</t>
  </si>
  <si>
    <t>15/11/17</t>
  </si>
  <si>
    <t>thuo, michael</t>
  </si>
  <si>
    <t>Owiti, Edward</t>
  </si>
  <si>
    <t>Gathogo, Joel</t>
  </si>
  <si>
    <t>Wachera, catherine</t>
  </si>
  <si>
    <t>Achira, Daniel</t>
  </si>
  <si>
    <t>20/11/17</t>
  </si>
  <si>
    <t>Email from George</t>
  </si>
  <si>
    <t>Chege, Clement</t>
  </si>
  <si>
    <t>21/11/17</t>
  </si>
  <si>
    <t>Email from Lydia</t>
  </si>
  <si>
    <t>Clive, Jabedo</t>
  </si>
  <si>
    <t>Robert, ouko</t>
  </si>
  <si>
    <t>Tony, Rotich</t>
  </si>
  <si>
    <t>Fleming, Otieno</t>
  </si>
  <si>
    <t>Stephen, Karanja</t>
  </si>
  <si>
    <t>kipkoech, Kemboi</t>
  </si>
  <si>
    <t>Muoki, Peter</t>
  </si>
  <si>
    <t>25/11/17</t>
  </si>
  <si>
    <t>Ogola, Stephen Ogola</t>
  </si>
  <si>
    <t>30/11/17</t>
  </si>
  <si>
    <t>Ihachi, Allan</t>
  </si>
  <si>
    <t>01/12/17</t>
  </si>
  <si>
    <t>Email from clement</t>
  </si>
  <si>
    <t>Mary, Rono</t>
  </si>
  <si>
    <t>Email from Pamela</t>
  </si>
  <si>
    <t>Muchai Mwangi, Job</t>
  </si>
  <si>
    <t>Email from Gladwell to Pamela</t>
  </si>
  <si>
    <t>Wairimu, Phyllis</t>
  </si>
  <si>
    <t>05/12/17</t>
  </si>
  <si>
    <t>Samson Ndili, Samson</t>
  </si>
  <si>
    <t>Email from Ibis</t>
  </si>
  <si>
    <t>Kimani, Caroline Kimani,</t>
  </si>
  <si>
    <t>Sarah, Choge Sarah,Choge</t>
  </si>
  <si>
    <t>08/12/17</t>
  </si>
  <si>
    <t>Kimani, Caroline</t>
  </si>
  <si>
    <t>Simiyu, Muray</t>
  </si>
  <si>
    <t>11/12/17</t>
  </si>
  <si>
    <t>ATIENO, FIONA Fiona Atieno</t>
  </si>
  <si>
    <t>14/12/17</t>
  </si>
  <si>
    <t>Adere Awino, Lilian Adere</t>
  </si>
  <si>
    <t>Email by Pamela</t>
  </si>
  <si>
    <t>Nyaigoti, Purity Purity</t>
  </si>
  <si>
    <t>22/12/17</t>
  </si>
  <si>
    <t>Tars Email shared by Pamela</t>
  </si>
  <si>
    <t>Kipkoech, Enock</t>
  </si>
  <si>
    <t>01/01/18</t>
  </si>
  <si>
    <t>Booked by clement</t>
  </si>
  <si>
    <t>09/01/18</t>
  </si>
  <si>
    <t>Booked By Lydia</t>
  </si>
  <si>
    <t>Gitu, Authur Gitu,Authur</t>
  </si>
  <si>
    <t>24/01/18</t>
  </si>
  <si>
    <t>Gathii, Elijah</t>
  </si>
  <si>
    <t>25/01/18</t>
  </si>
  <si>
    <t>omondi, oliver</t>
  </si>
  <si>
    <t>Luvale, cyrus</t>
  </si>
  <si>
    <t>Mbaya, Linda</t>
  </si>
  <si>
    <t>Nafula Wanjal, Mercy</t>
  </si>
  <si>
    <t>mwobobia, Nicholaas</t>
  </si>
  <si>
    <t>muriithi, Kelvin</t>
  </si>
  <si>
    <t>mukhaye, rosebella</t>
  </si>
  <si>
    <t>Muganda, pauline</t>
  </si>
  <si>
    <t>kilel, penina</t>
  </si>
  <si>
    <t>kamoche, daniel</t>
  </si>
  <si>
    <t>muriuki, Monica Muriuki</t>
  </si>
  <si>
    <t>- 1,000.00</t>
  </si>
  <si>
    <t>Mbuthia, Irene Mbuthia Irene</t>
  </si>
  <si>
    <t>Masandole, Affuah</t>
  </si>
  <si>
    <t>lempaka, Betty Lempaka</t>
  </si>
  <si>
    <t>Wangui, Kabutu,Kenneth</t>
  </si>
  <si>
    <t>Mjomba, Hellen Mkajumwa</t>
  </si>
  <si>
    <t>Salim, Shekha</t>
  </si>
  <si>
    <t>- 2,300.00</t>
  </si>
  <si>
    <t>Kaunda, Lydia</t>
  </si>
  <si>
    <t>Wangechi, Eunice</t>
  </si>
  <si>
    <t>Ndubi, Mediatrix</t>
  </si>
  <si>
    <t>Pamela</t>
  </si>
  <si>
    <t>Mbure, Matthew</t>
  </si>
  <si>
    <t>SV180104749</t>
  </si>
  <si>
    <t>Sirma Momoen, George</t>
  </si>
  <si>
    <t>Service voucher doesn’t exist in Etravel</t>
  </si>
  <si>
    <t>Rotich, Christopher Rotich</t>
  </si>
  <si>
    <t>Yator, Mandela Mandela</t>
  </si>
  <si>
    <t>06/02/18</t>
  </si>
  <si>
    <t>Registration card available/Email from Gladwel to Eddie</t>
  </si>
  <si>
    <t>Murage, Esther</t>
  </si>
  <si>
    <t>08/02/18</t>
  </si>
  <si>
    <t>Registration card available</t>
  </si>
  <si>
    <t>Thairo, Daniel</t>
  </si>
  <si>
    <t>14/02/18</t>
  </si>
  <si>
    <t>Debit note 23/01/18</t>
  </si>
  <si>
    <t>Mercy Nafula,</t>
  </si>
  <si>
    <t>Cyrus Luvale,</t>
  </si>
  <si>
    <t>Penina Kilel,</t>
  </si>
  <si>
    <t>Rosebella Mukhaye,</t>
  </si>
  <si>
    <t>Kelvin Muriithi,</t>
  </si>
  <si>
    <t>Nicholas Mwobobia,</t>
  </si>
  <si>
    <t>Daniel Kamoche,</t>
  </si>
  <si>
    <t>20/02/18</t>
  </si>
  <si>
    <t>Reg card and email available</t>
  </si>
  <si>
    <t>Enock Kipkoech,</t>
  </si>
  <si>
    <t>01/03/18</t>
  </si>
  <si>
    <t>Choge, Sarah Cherop sarah</t>
  </si>
  <si>
    <t>05/03/18</t>
  </si>
  <si>
    <t>Reg card available</t>
  </si>
  <si>
    <t>Mwangi, Peter Mungai</t>
  </si>
  <si>
    <t>07/03/18</t>
  </si>
  <si>
    <t>Fwamba, Leonard</t>
  </si>
  <si>
    <t>Signed folio &amp; Confirmation</t>
  </si>
  <si>
    <t>Akinyi Olive,</t>
  </si>
  <si>
    <t>08/03/18</t>
  </si>
  <si>
    <t>Joseph, Muturi</t>
  </si>
  <si>
    <t>09/03/18</t>
  </si>
  <si>
    <t>Mokua, Matoke</t>
  </si>
  <si>
    <t>Singh, Fredrick Owour</t>
  </si>
  <si>
    <t>Email from Caroline to BCD</t>
  </si>
  <si>
    <t>Nguyai, Fiona</t>
  </si>
  <si>
    <t>Email from Jefwa to Clement</t>
  </si>
  <si>
    <t>Rono, Mary</t>
  </si>
  <si>
    <t>Email from Clement for Eddie</t>
  </si>
  <si>
    <t>Wachira, Peter</t>
  </si>
  <si>
    <t>Safaricom Guests,</t>
  </si>
  <si>
    <t>Toloi, Hassan</t>
  </si>
  <si>
    <t>10/03/18</t>
  </si>
  <si>
    <t>Eddie no booking voucher reg card availabe</t>
  </si>
  <si>
    <t>15/03/18</t>
  </si>
  <si>
    <t>Reg card Available</t>
  </si>
  <si>
    <t>Opiyo, Timothy Opiyo</t>
  </si>
  <si>
    <t>James Okello,</t>
  </si>
  <si>
    <t>04/04/18</t>
  </si>
  <si>
    <t>Email from Eddie</t>
  </si>
  <si>
    <t>Gakiria, Paul Gakira Paul</t>
  </si>
  <si>
    <t>Wanjiku Njihia, Teresia</t>
  </si>
  <si>
    <t>- 3,414.63</t>
  </si>
  <si>
    <t>Isaac Omondi,  Isaac</t>
  </si>
  <si>
    <t>13/04/18</t>
  </si>
  <si>
    <t>SV18040204</t>
  </si>
  <si>
    <t>Makau, Fredrick Makau</t>
  </si>
  <si>
    <t>IB18040149-No service voucher,booked by ME.</t>
  </si>
  <si>
    <t>14/04/18</t>
  </si>
  <si>
    <t>16/04/18</t>
  </si>
  <si>
    <t>Akinyi, Hellen akinyi hellen</t>
  </si>
  <si>
    <t>Muriithi, Kagai muriithi kagai</t>
  </si>
  <si>
    <t>Akinyi, Euralia akinyi euralia</t>
  </si>
  <si>
    <t>Oywa Ochieng, Rodgers</t>
  </si>
  <si>
    <t>Wanjiru, Sylvanna Wanjiru</t>
  </si>
  <si>
    <t>Kabii, Anne kabii anne</t>
  </si>
  <si>
    <t>Wangari, Diana WANGARI</t>
  </si>
  <si>
    <t>Kipkoech Kipkorir, Kelvin</t>
  </si>
  <si>
    <t>No Email</t>
  </si>
  <si>
    <t>Kitavi Titus,  KITAVI TITUS</t>
  </si>
  <si>
    <t>Debit note</t>
  </si>
  <si>
    <t>18/04/18</t>
  </si>
  <si>
    <t>Booked by Eddie</t>
  </si>
  <si>
    <t>Wanyama, Erick Wanyama</t>
  </si>
  <si>
    <t>- 79,853.66</t>
  </si>
  <si>
    <t>20/04/18</t>
  </si>
  <si>
    <t>Akal, Michael MICHAEL</t>
  </si>
  <si>
    <t>booked by george</t>
  </si>
  <si>
    <t>Kimani, caroline kimani</t>
  </si>
  <si>
    <t>26/04/18</t>
  </si>
  <si>
    <t>Thuku, Joseph thuku joseph</t>
  </si>
  <si>
    <t>Wangui, Jacinta jacinta</t>
  </si>
  <si>
    <t>Akinyi, Judy akinyi judy</t>
  </si>
  <si>
    <t>Munyi, Rose munyi rose</t>
  </si>
  <si>
    <t>Mutegi, David Mutegi David</t>
  </si>
  <si>
    <t>Mwaura, Francis Mwaura</t>
  </si>
  <si>
    <t>Gakira, Paul</t>
  </si>
  <si>
    <t>25/06/18</t>
  </si>
  <si>
    <t>Sang Edwin,</t>
  </si>
  <si>
    <t>05/10/17</t>
  </si>
  <si>
    <t>*Cheque</t>
  </si>
  <si>
    <t>Items whose payments were made in 2018 but still in the statement:</t>
  </si>
  <si>
    <t>11/08/18</t>
  </si>
  <si>
    <t>SVS18080045</t>
  </si>
  <si>
    <t>SVS18080233</t>
  </si>
  <si>
    <t>IB18080121</t>
  </si>
  <si>
    <t>Buttit, Robert</t>
  </si>
  <si>
    <t>SVS18081015/16</t>
  </si>
  <si>
    <t>Paid</t>
  </si>
  <si>
    <t>SV17110214 replaced with SV17111438</t>
  </si>
  <si>
    <t>BPVS180300065-fully paid</t>
  </si>
  <si>
    <t>SV17110193 replaced with SV17111449</t>
  </si>
  <si>
    <t>Mumachi, Richard</t>
  </si>
  <si>
    <t>- 9,300.00</t>
  </si>
  <si>
    <t>BPVS180300065-IB17110166 to maximum of sh.9000 as per the cost sheet.</t>
  </si>
  <si>
    <t>SV17101106 replaced with SV17101360</t>
  </si>
  <si>
    <t>Amdany, Moses</t>
  </si>
  <si>
    <t>BPVS180300065-paid in full</t>
  </si>
  <si>
    <t>SV17110364 replaced with SV17111418</t>
  </si>
  <si>
    <t>BPVS180300065 new SV paid in full.</t>
  </si>
  <si>
    <t>SV17110366</t>
  </si>
  <si>
    <t>Odindi, Beryl</t>
  </si>
  <si>
    <t>BPVS180300065-paid in full.</t>
  </si>
  <si>
    <t>SV17110910</t>
  </si>
  <si>
    <t>BPVS180500055-Paid in full</t>
  </si>
  <si>
    <t>SV17110800</t>
  </si>
  <si>
    <t>Sang, Edwin</t>
  </si>
  <si>
    <t>SV17120053 replaced with SV17121041</t>
  </si>
  <si>
    <t>Koinange, Peter Peter</t>
  </si>
  <si>
    <t>BPVS180500055-Paid 36k as per cost sheet.</t>
  </si>
  <si>
    <t>SV17120048 replaced with SV17120801</t>
  </si>
  <si>
    <t>Oyugi, Hezekiah Oyugi</t>
  </si>
  <si>
    <t>BPVS180300065-paid sh.13,500</t>
  </si>
  <si>
    <t>SV18010749</t>
  </si>
  <si>
    <t>Yator, Mandela</t>
  </si>
  <si>
    <t>BPVS180600079-Paid Sh.13,500</t>
  </si>
  <si>
    <t>13/07/18</t>
  </si>
  <si>
    <t>SV18070129</t>
  </si>
  <si>
    <t>SVS18071071</t>
  </si>
  <si>
    <t>MasiStsa, Susan</t>
  </si>
  <si>
    <t>Wrong SV number.This SV booked under a different supplier.</t>
  </si>
  <si>
    <t>IB18070077</t>
  </si>
  <si>
    <t>BPVS180800094</t>
  </si>
  <si>
    <t>TINS18080286</t>
  </si>
  <si>
    <t>SV18070652</t>
  </si>
  <si>
    <t>SVS18071186</t>
  </si>
  <si>
    <t>Fwamba Leonard,</t>
  </si>
  <si>
    <t>BPVS181000069</t>
  </si>
  <si>
    <t>TINS18090404</t>
  </si>
  <si>
    <t>27/07/18</t>
  </si>
  <si>
    <t>SVS18070726</t>
  </si>
  <si>
    <t>SVS18071241</t>
  </si>
  <si>
    <t>SAFARICOM GROUP,</t>
  </si>
  <si>
    <t>- 210,219.51</t>
  </si>
  <si>
    <t>IB18070324</t>
  </si>
  <si>
    <t>BPVS181100074</t>
  </si>
  <si>
    <t>TINS18100491</t>
  </si>
  <si>
    <t>30/07/18</t>
  </si>
  <si>
    <t>SVS18070685</t>
  </si>
  <si>
    <t>Kiprop Bernard,</t>
  </si>
  <si>
    <t>This SVS was replaced with the indicated SVS which has been included in the payment in full as per the related cost sheet.</t>
  </si>
  <si>
    <t>04/08/18</t>
  </si>
  <si>
    <t>SVS18070944</t>
  </si>
  <si>
    <t>- 32,499.99</t>
  </si>
  <si>
    <t>BPVS180900066</t>
  </si>
  <si>
    <t>IB18070443</t>
  </si>
  <si>
    <t>TINS18080168</t>
  </si>
  <si>
    <t>SVS18080016</t>
  </si>
  <si>
    <t>Kimani, Stephen</t>
  </si>
  <si>
    <t>- 6,500.00</t>
  </si>
  <si>
    <t>IB18080014</t>
  </si>
  <si>
    <t>TINS18080461</t>
  </si>
  <si>
    <t>Items whose payments were done in 2019:</t>
  </si>
  <si>
    <t>08/08/18</t>
  </si>
  <si>
    <t>SVS18080122</t>
  </si>
  <si>
    <t>Kyenze, Johnson</t>
  </si>
  <si>
    <t>IB18080067</t>
  </si>
  <si>
    <t>BPVS190100053</t>
  </si>
  <si>
    <t>TINS18110330</t>
  </si>
  <si>
    <t>Ndungu Gachura, Daniel</t>
  </si>
  <si>
    <t>Okava, Kenneth</t>
  </si>
  <si>
    <t>18/08/18</t>
  </si>
  <si>
    <t>SVS18080334</t>
  </si>
  <si>
    <t>Apondo, Selina</t>
  </si>
  <si>
    <t>IB18080187</t>
  </si>
  <si>
    <t>TINS18100586</t>
  </si>
  <si>
    <t>18/09/18</t>
  </si>
  <si>
    <t>SVS18090171</t>
  </si>
  <si>
    <t>Kiremana, Jackson</t>
  </si>
  <si>
    <t>IB18090094</t>
  </si>
  <si>
    <t>TINS18110387</t>
  </si>
  <si>
    <t>19/09/18</t>
  </si>
  <si>
    <t>SVS18090368</t>
  </si>
  <si>
    <t>Wanjira Michelle,</t>
  </si>
  <si>
    <t>IB18090182</t>
  </si>
  <si>
    <t>TINS18120367</t>
  </si>
  <si>
    <t>26/09/18</t>
  </si>
  <si>
    <t>Saf Accomondation - 7 Pax,</t>
  </si>
  <si>
    <t>25/10/18</t>
  </si>
  <si>
    <t>SVS18090557</t>
  </si>
  <si>
    <t>IB18090282</t>
  </si>
  <si>
    <t>TINS18110267</t>
  </si>
  <si>
    <t>09/10/18</t>
  </si>
  <si>
    <t>SVS18100057</t>
  </si>
  <si>
    <t>IB18100028</t>
  </si>
  <si>
    <t>VLADIMIR, Cherny</t>
  </si>
  <si>
    <t>TINS18100289</t>
  </si>
  <si>
    <t>SVS18100350</t>
  </si>
  <si>
    <t>IB18100047</t>
  </si>
  <si>
    <t>Murage, John</t>
  </si>
  <si>
    <t>TINS18100284</t>
  </si>
  <si>
    <t>SVS18100795</t>
  </si>
  <si>
    <t>IB18100041</t>
  </si>
  <si>
    <t>Jacob, Boby</t>
  </si>
  <si>
    <t>TINS18110112</t>
  </si>
  <si>
    <t>SVS18100137</t>
  </si>
  <si>
    <t>IB18100075</t>
  </si>
  <si>
    <t>TINS18110573</t>
  </si>
  <si>
    <t>SVS18100794</t>
  </si>
  <si>
    <t>12/10/18</t>
  </si>
  <si>
    <t>SVS18100162</t>
  </si>
  <si>
    <t>IB18100089</t>
  </si>
  <si>
    <t>TINS18110114</t>
  </si>
  <si>
    <t>SVS18100149</t>
  </si>
  <si>
    <t>IB18100082</t>
  </si>
  <si>
    <t>TINS18100384</t>
  </si>
  <si>
    <t>13/10/18</t>
  </si>
  <si>
    <t>SVS18100120</t>
  </si>
  <si>
    <t>IB18100068</t>
  </si>
  <si>
    <t>TINS18100370</t>
  </si>
  <si>
    <t>Edung, Jackline</t>
  </si>
  <si>
    <t>SVS18100807</t>
  </si>
  <si>
    <t>IB18100114</t>
  </si>
  <si>
    <t>TINS18110051</t>
  </si>
  <si>
    <t>SVS18100229</t>
  </si>
  <si>
    <t>IB18100116</t>
  </si>
  <si>
    <t>Odera's Group @ IBIS</t>
  </si>
  <si>
    <t>TINS18100389</t>
  </si>
  <si>
    <t>SVS18100138</t>
  </si>
  <si>
    <t>TINS18100468</t>
  </si>
  <si>
    <t>17/10/18</t>
  </si>
  <si>
    <t>SVS18100190</t>
  </si>
  <si>
    <t>IB18100100</t>
  </si>
  <si>
    <t>TINS18110341</t>
  </si>
  <si>
    <t>SVS18100345</t>
  </si>
  <si>
    <t>TINS18110342</t>
  </si>
  <si>
    <t>SVS18100801</t>
  </si>
  <si>
    <t>IB18100197</t>
  </si>
  <si>
    <t>Mwendia, Isaac</t>
  </si>
  <si>
    <t>TINS18110076</t>
  </si>
  <si>
    <t>23/10/18</t>
  </si>
  <si>
    <t>SVS18100552</t>
  </si>
  <si>
    <t>IB18100265</t>
  </si>
  <si>
    <t>TINS18120227</t>
  </si>
  <si>
    <t>SVS18100553</t>
  </si>
  <si>
    <t>Otieno, Fleming</t>
  </si>
  <si>
    <t>Dhadho, Micah</t>
  </si>
  <si>
    <t>24/10/18</t>
  </si>
  <si>
    <t>SVS18100507</t>
  </si>
  <si>
    <t>IB18100242</t>
  </si>
  <si>
    <t>Awuor, Bernard</t>
  </si>
  <si>
    <t>TINS18110264</t>
  </si>
  <si>
    <t>SVS18100551</t>
  </si>
  <si>
    <t>Mururu, Martin</t>
  </si>
  <si>
    <t>IB18100203</t>
  </si>
  <si>
    <t>Kagali, Seraphine</t>
  </si>
  <si>
    <t>26/10/18</t>
  </si>
  <si>
    <t>SVS18100826</t>
  </si>
  <si>
    <t>IB18100167</t>
  </si>
  <si>
    <t>Mutabiri, Carl</t>
  </si>
  <si>
    <t>TINS18110197</t>
  </si>
  <si>
    <t>29/10/18</t>
  </si>
  <si>
    <t>SVS18100850</t>
  </si>
  <si>
    <t>IB18100221</t>
  </si>
  <si>
    <t>Joyce Group @ Ibis,</t>
  </si>
  <si>
    <t>TINS18110343</t>
  </si>
  <si>
    <t>Boby Jacob,</t>
  </si>
  <si>
    <t>30/10/18</t>
  </si>
  <si>
    <t>SVS18100625</t>
  </si>
  <si>
    <t>IB18100285</t>
  </si>
  <si>
    <t>Wanjau, Patrick</t>
  </si>
  <si>
    <t>TINS18110066</t>
  </si>
  <si>
    <t>SVS18100638</t>
  </si>
  <si>
    <t>01/11/18</t>
  </si>
  <si>
    <t>SVS18100748</t>
  </si>
  <si>
    <t>Koech, Concepta</t>
  </si>
  <si>
    <t>TINS18110182</t>
  </si>
  <si>
    <t>02/11/18</t>
  </si>
  <si>
    <t>SVS18100744</t>
  </si>
  <si>
    <t>TINS18110067</t>
  </si>
  <si>
    <t>SVS18100729</t>
  </si>
  <si>
    <t>Johnson/Paul/Fredrick,</t>
  </si>
  <si>
    <t>TINS18110070</t>
  </si>
  <si>
    <t>03/11/18</t>
  </si>
  <si>
    <t>SVS18100747</t>
  </si>
  <si>
    <t>Oyugi, Hezekiah</t>
  </si>
  <si>
    <t>TINS18110391</t>
  </si>
  <si>
    <t>SVS18100325</t>
  </si>
  <si>
    <t>TINS18110196</t>
  </si>
  <si>
    <t>07/11/18</t>
  </si>
  <si>
    <t>SVS18110057</t>
  </si>
  <si>
    <t>TINS18120613</t>
  </si>
  <si>
    <t>SVS18110054</t>
  </si>
  <si>
    <t>TINS18110340</t>
  </si>
  <si>
    <t>Ongondo, Edmund Walter</t>
  </si>
  <si>
    <t>10/11/18</t>
  </si>
  <si>
    <t>SVS18110477</t>
  </si>
  <si>
    <t>Mutabira Paul, Carl</t>
  </si>
  <si>
    <t>TINS18110669</t>
  </si>
  <si>
    <t>13/11/18</t>
  </si>
  <si>
    <t>SVS18110837</t>
  </si>
  <si>
    <t>TINS18120669</t>
  </si>
  <si>
    <t>14/11/18</t>
  </si>
  <si>
    <t>9 Pax @ Ibis Styles,</t>
  </si>
  <si>
    <t>Karanja, Stephen</t>
  </si>
  <si>
    <t>16/11/18</t>
  </si>
  <si>
    <t>SVS18110278</t>
  </si>
  <si>
    <t>TINS18120326</t>
  </si>
  <si>
    <t>SVS18110335</t>
  </si>
  <si>
    <t>9 Pax @ Ibis,</t>
  </si>
  <si>
    <t>TINS18120595</t>
  </si>
  <si>
    <t>20/11/18</t>
  </si>
  <si>
    <t>SVS18110401</t>
  </si>
  <si>
    <t>Kingoo, Pauline</t>
  </si>
  <si>
    <t>TINS18110846</t>
  </si>
  <si>
    <t>Owuonda, Wilfred</t>
  </si>
  <si>
    <t>Muriuki, Lucina</t>
  </si>
  <si>
    <t>Koinange, Peter</t>
  </si>
  <si>
    <t>Buziba, Brian</t>
  </si>
  <si>
    <t>21/11/18</t>
  </si>
  <si>
    <t>SVS18110267</t>
  </si>
  <si>
    <t>TINS18110844</t>
  </si>
  <si>
    <t>23/11/18</t>
  </si>
  <si>
    <t>SVS18110806</t>
  </si>
  <si>
    <t>TINS18110837</t>
  </si>
  <si>
    <t>Ngayo, Alex</t>
  </si>
  <si>
    <t>SVS18110407</t>
  </si>
  <si>
    <t>TINS18120593</t>
  </si>
  <si>
    <t>Jane, Solomon</t>
  </si>
  <si>
    <t>Obiero, Billy</t>
  </si>
  <si>
    <t>Jabedo, Olive</t>
  </si>
  <si>
    <t>24/11/18</t>
  </si>
  <si>
    <t>SVS18110579</t>
  </si>
  <si>
    <t>Fiona, Irene</t>
  </si>
  <si>
    <t>TINS18120594</t>
  </si>
  <si>
    <t>SVS18110396</t>
  </si>
  <si>
    <t>Warah, Gordon</t>
  </si>
  <si>
    <t>TINS18110843</t>
  </si>
  <si>
    <t>SVS18110406</t>
  </si>
  <si>
    <t>Wambui Mwangi, Caroline</t>
  </si>
  <si>
    <t>TINS18120592</t>
  </si>
  <si>
    <t>Muchai, Stephen</t>
  </si>
  <si>
    <t>SVS18110433</t>
  </si>
  <si>
    <t>Ogola, Stephen</t>
  </si>
  <si>
    <t>TINS18120328</t>
  </si>
  <si>
    <t>28/11/18</t>
  </si>
  <si>
    <t>10 Pax Ibis 21st - 23rd Nov,</t>
  </si>
  <si>
    <t>29/11/18</t>
  </si>
  <si>
    <t>SVS18110618</t>
  </si>
  <si>
    <t>Ronoh, Cleophas</t>
  </si>
  <si>
    <t>TINS18110814</t>
  </si>
  <si>
    <t>SVS18110638</t>
  </si>
  <si>
    <t>TINS18110848</t>
  </si>
  <si>
    <t>SVS18110606</t>
  </si>
  <si>
    <t>Sheikh, Philip</t>
  </si>
  <si>
    <t>TINS18110842</t>
  </si>
  <si>
    <t>SVS18110639</t>
  </si>
  <si>
    <t>Amore, Arthur</t>
  </si>
  <si>
    <t>30/11/18</t>
  </si>
  <si>
    <t>SVS18110685</t>
  </si>
  <si>
    <t>Kipngeno Bii, Stephen</t>
  </si>
  <si>
    <t>TINS18120329</t>
  </si>
  <si>
    <t>Maina Borino, Michael</t>
  </si>
  <si>
    <t>Odhiambo Okich, Stephen</t>
  </si>
  <si>
    <t>Cheruiyot Maritim, Robert</t>
  </si>
  <si>
    <t>08/12/18</t>
  </si>
  <si>
    <t>SVS18120135</t>
  </si>
  <si>
    <t>Okello, John</t>
  </si>
  <si>
    <t>TINS18120670</t>
  </si>
  <si>
    <t>Otekki, Musa</t>
  </si>
  <si>
    <t>13/12/18</t>
  </si>
  <si>
    <t>SVS18120311</t>
  </si>
  <si>
    <t>Awuor, Bernard Bernard</t>
  </si>
  <si>
    <t>TINS18120746</t>
  </si>
  <si>
    <t>14/12/18</t>
  </si>
  <si>
    <t>SVS18120313</t>
  </si>
  <si>
    <t>TINS18120745</t>
  </si>
  <si>
    <t>17/12/18</t>
  </si>
  <si>
    <t>SVS18120401</t>
  </si>
  <si>
    <t>TINS18120311</t>
  </si>
  <si>
    <t>Chumba, Philip</t>
  </si>
  <si>
    <t>20/12/18</t>
  </si>
  <si>
    <t>SVS18120335</t>
  </si>
  <si>
    <t>Muhia, Daniel Daniel Muhia</t>
  </si>
  <si>
    <t>TINS18120312</t>
  </si>
  <si>
    <t>22/12/18</t>
  </si>
  <si>
    <t>SVS18120464</t>
  </si>
  <si>
    <t>Yogo, Fredrick</t>
  </si>
  <si>
    <t>TINS18120695</t>
  </si>
  <si>
    <t>Below invoices are unpaid from our end but still under further investigation:</t>
  </si>
  <si>
    <t>19/12/18</t>
  </si>
  <si>
    <t>SVS18120450</t>
  </si>
  <si>
    <t>Akinyi, Olive AKINYI OLIVE</t>
  </si>
  <si>
    <t>TINS18120820</t>
  </si>
  <si>
    <t>Unpaid</t>
  </si>
  <si>
    <t>Mune, Richard MUNE</t>
  </si>
  <si>
    <t>Onderi, Samson SAMSON</t>
  </si>
  <si>
    <t>SV18010777</t>
  </si>
  <si>
    <t>Ikwaras, Shadrack Ikwara</t>
  </si>
  <si>
    <t>IB18010490-billed uder TIN1806455</t>
  </si>
  <si>
    <t>SV18010761</t>
  </si>
  <si>
    <t>Kaluki Musau, Lilian Kaluki,</t>
  </si>
  <si>
    <t>IB18010462-Billed with TIN18064764</t>
  </si>
  <si>
    <t>28/01/18</t>
  </si>
  <si>
    <t>SV18010760</t>
  </si>
  <si>
    <t>Kinoti, Desmond Mutea Kinoti</t>
  </si>
  <si>
    <t>IB18010461</t>
  </si>
  <si>
    <t>SV18020092</t>
  </si>
  <si>
    <t>IB18020083</t>
  </si>
  <si>
    <t>07/02/18</t>
  </si>
  <si>
    <t>SV18020037</t>
  </si>
  <si>
    <t>Opiyp, Timothy</t>
  </si>
  <si>
    <t>IB18020041</t>
  </si>
  <si>
    <t>24/02/18</t>
  </si>
  <si>
    <t>SV18021056</t>
  </si>
  <si>
    <t>Marienga, Collins Marienga</t>
  </si>
  <si>
    <t>IB18020574</t>
  </si>
  <si>
    <t>02/03/18</t>
  </si>
  <si>
    <t>SV18021342</t>
  </si>
  <si>
    <t>Owuor, Fredrick FREDRICK</t>
  </si>
  <si>
    <t>IB18020702</t>
  </si>
  <si>
    <t>SV18030587/SV18030588</t>
  </si>
  <si>
    <t>Gichatha Mune, Richard</t>
  </si>
  <si>
    <t>IB18030391</t>
  </si>
  <si>
    <t>SV18030694</t>
  </si>
  <si>
    <t>Otekki, Musa OTEKKI MUSA</t>
  </si>
  <si>
    <t>IB18030459</t>
  </si>
  <si>
    <t>Team Dinner,</t>
  </si>
  <si>
    <t>Obura, Simon</t>
  </si>
  <si>
    <t>Waicungo, Philis</t>
  </si>
  <si>
    <t>SVS18070824</t>
  </si>
  <si>
    <t>Esther Ngondi,</t>
  </si>
  <si>
    <t>The related cost sheet as per the voided with IB has been fully paid in the payment below.</t>
  </si>
  <si>
    <t>IB18070386</t>
  </si>
  <si>
    <t>01/08/18</t>
  </si>
  <si>
    <t>SVS18070973</t>
  </si>
  <si>
    <t>Kago, Gideon</t>
  </si>
  <si>
    <t>IB18070468</t>
  </si>
  <si>
    <t>06/08/18</t>
  </si>
  <si>
    <t>Weldon Kiplangat,</t>
  </si>
  <si>
    <t>30/03/18</t>
  </si>
  <si>
    <t>., Hillary</t>
  </si>
  <si>
    <t>Ochola, Wilfred</t>
  </si>
  <si>
    <t>., Samuel</t>
  </si>
  <si>
    <t>- 5,006.00</t>
  </si>
  <si>
    <t>11/04/18</t>
  </si>
  <si>
    <t>SV18040309 replaced with SV18041787</t>
  </si>
  <si>
    <t>Kosgei, Philip</t>
  </si>
  <si>
    <t>IB18040204</t>
  </si>
  <si>
    <t>12/04/18</t>
  </si>
  <si>
    <t>SV18040225 replaced with SV18041788</t>
  </si>
  <si>
    <t>MUGA, EVANS muga evans</t>
  </si>
  <si>
    <t>IB18040151</t>
  </si>
  <si>
    <t>SV18040394</t>
  </si>
  <si>
    <t>Muvea, Ladan  Muthengi</t>
  </si>
  <si>
    <t>IB18040251</t>
  </si>
  <si>
    <t>SV18050066</t>
  </si>
  <si>
    <t>Musili, Houston musili</t>
  </si>
  <si>
    <t>IB18050078</t>
  </si>
  <si>
    <t>27/04/18</t>
  </si>
  <si>
    <t>SV18041153</t>
  </si>
  <si>
    <t>Frida, Karimi</t>
  </si>
  <si>
    <t>IB18040622</t>
  </si>
  <si>
    <t>02/05/18</t>
  </si>
  <si>
    <t>SV18050022</t>
  </si>
  <si>
    <t>Safaricom (sv18050022),</t>
  </si>
  <si>
    <t>IB18050042</t>
  </si>
  <si>
    <t>12/05/18</t>
  </si>
  <si>
    <t>SV18050143</t>
  </si>
  <si>
    <t>Wafula Eric, Enock</t>
  </si>
  <si>
    <t>IB18050108</t>
  </si>
  <si>
    <t>SV18050421</t>
  </si>
  <si>
    <t>Brenda Lubiisia,</t>
  </si>
  <si>
    <t>IB18050256</t>
  </si>
  <si>
    <t>Amore Arthur,</t>
  </si>
  <si>
    <t>18/05/18</t>
  </si>
  <si>
    <t>SV18050750</t>
  </si>
  <si>
    <t>SV18051961</t>
  </si>
  <si>
    <t>IB18050412</t>
  </si>
  <si>
    <t>SV18050643</t>
  </si>
  <si>
    <t>SV18051917 &amp; SV18051918 (26k)</t>
  </si>
  <si>
    <t>Njagi, Sospeter</t>
  </si>
  <si>
    <t xml:space="preserve">IB18050317 </t>
  </si>
  <si>
    <t>SV18050839</t>
  </si>
  <si>
    <t>SV18051952</t>
  </si>
  <si>
    <t>Lagat, James Lagat James</t>
  </si>
  <si>
    <t>IB18050464</t>
  </si>
  <si>
    <t>SV18050838</t>
  </si>
  <si>
    <t>SV18051953</t>
  </si>
  <si>
    <t>SAFARICOM-SV18050838,</t>
  </si>
  <si>
    <t>IB18050463</t>
  </si>
  <si>
    <t>23/05/18</t>
  </si>
  <si>
    <t>SV18050869</t>
  </si>
  <si>
    <t>Voided with SV18051950(10K) &amp; SV18051970(Sh.6,150)</t>
  </si>
  <si>
    <t>Mburu, Kennedy</t>
  </si>
  <si>
    <t>IB18050485</t>
  </si>
  <si>
    <t>SV18050840</t>
  </si>
  <si>
    <t>Voided with SV18051956</t>
  </si>
  <si>
    <t>IB18050465</t>
  </si>
  <si>
    <t>SV18051163</t>
  </si>
  <si>
    <t>SV18051163,</t>
  </si>
  <si>
    <t>STEPHEN &amp; URBANUS -</t>
  </si>
  <si>
    <t>IB18050634</t>
  </si>
  <si>
    <t>29/05/18</t>
  </si>
  <si>
    <t>SV18050988</t>
  </si>
  <si>
    <t>Makena Jackline,  Makena</t>
  </si>
  <si>
    <t>IB18050549</t>
  </si>
  <si>
    <t>Jackline</t>
  </si>
  <si>
    <t>SV18051401</t>
  </si>
  <si>
    <t>SV18051772</t>
  </si>
  <si>
    <t>RONO, BEN</t>
  </si>
  <si>
    <t>IB18050725</t>
  </si>
  <si>
    <t>30/05/18</t>
  </si>
  <si>
    <t>SV18051392</t>
  </si>
  <si>
    <t>SAFARICOM GROUP-</t>
  </si>
  <si>
    <t>IB18050718</t>
  </si>
  <si>
    <t>SV18051474</t>
  </si>
  <si>
    <t>SV18051755</t>
  </si>
  <si>
    <t>IB18050762</t>
  </si>
  <si>
    <t>SV18050868</t>
  </si>
  <si>
    <t>SV18060022</t>
  </si>
  <si>
    <t>SV18061737</t>
  </si>
  <si>
    <t>Inyumili, Richard</t>
  </si>
  <si>
    <t>IB18060046</t>
  </si>
  <si>
    <t>SV18051472</t>
  </si>
  <si>
    <t>SV18051753</t>
  </si>
  <si>
    <t>Oteki, Musa</t>
  </si>
  <si>
    <t>- 5,830.98</t>
  </si>
  <si>
    <t>IB18050760</t>
  </si>
  <si>
    <t>SV18051447</t>
  </si>
  <si>
    <t>Ombijah Ibrahim, Charles</t>
  </si>
  <si>
    <t>IB18050750</t>
  </si>
  <si>
    <t>SV18051300</t>
  </si>
  <si>
    <t>No SV number in the cost sheet.</t>
  </si>
  <si>
    <t>Wathinja, John</t>
  </si>
  <si>
    <t>IB18050689</t>
  </si>
  <si>
    <t>SV18051462</t>
  </si>
  <si>
    <t>IB18050755</t>
  </si>
  <si>
    <t>SV18051467</t>
  </si>
  <si>
    <t>kago, Geoffrey</t>
  </si>
  <si>
    <t>IB18050758</t>
  </si>
  <si>
    <t>05/06/18</t>
  </si>
  <si>
    <t>SV18051219</t>
  </si>
  <si>
    <t>SV18051477 (72k)</t>
  </si>
  <si>
    <t>Safaricom Sales Training -</t>
  </si>
  <si>
    <t>IB18050667-This isunbillled.</t>
  </si>
  <si>
    <t xml:space="preserve">SV18051477 </t>
  </si>
  <si>
    <t>Warah, Gordon WARAH</t>
  </si>
  <si>
    <t>IB18050381-billed</t>
  </si>
  <si>
    <t>11/06/18</t>
  </si>
  <si>
    <t>SV18060263</t>
  </si>
  <si>
    <t>IB18060211</t>
  </si>
  <si>
    <t>SV18051448</t>
  </si>
  <si>
    <t>Araka Doreen,</t>
  </si>
  <si>
    <t>IB18050751</t>
  </si>
  <si>
    <t>12/06/18</t>
  </si>
  <si>
    <t>SV18060287</t>
  </si>
  <si>
    <t>Opondo, Seline</t>
  </si>
  <si>
    <t>IB18060221</t>
  </si>
  <si>
    <t>SV18060288</t>
  </si>
  <si>
    <t>Obura, Julia</t>
  </si>
  <si>
    <t>SV18060343</t>
  </si>
  <si>
    <t>Owiyo, Timothy OWIYO</t>
  </si>
  <si>
    <t>IB18060246</t>
  </si>
  <si>
    <t>SV18060449</t>
  </si>
  <si>
    <t>Adere, Awino Lillian</t>
  </si>
  <si>
    <t>IB18060300</t>
  </si>
  <si>
    <t>SV18061753</t>
  </si>
  <si>
    <t>Nguyai, Fiona fiona nguyai</t>
  </si>
  <si>
    <t>16/06/18</t>
  </si>
  <si>
    <t>SV18051551</t>
  </si>
  <si>
    <t>SV18051723</t>
  </si>
  <si>
    <t>Karuga Muthii, Richard</t>
  </si>
  <si>
    <t>IB18060032</t>
  </si>
  <si>
    <t>18/06/18</t>
  </si>
  <si>
    <t>SV18060520</t>
  </si>
  <si>
    <t>Rono, Mary RONO MARY</t>
  </si>
  <si>
    <t>IB18060334</t>
  </si>
  <si>
    <t>19/06/18</t>
  </si>
  <si>
    <t>SV18060697</t>
  </si>
  <si>
    <t>murray, Kelvin MURRAY</t>
  </si>
  <si>
    <t>IB18060416</t>
  </si>
  <si>
    <t>Ikwaras, Shadrack</t>
  </si>
  <si>
    <t>Mureithi, Elvis</t>
  </si>
  <si>
    <t>20/06/18</t>
  </si>
  <si>
    <t>21/06/18</t>
  </si>
  <si>
    <t>SV18060908</t>
  </si>
  <si>
    <t>Ombijah, Charles</t>
  </si>
  <si>
    <t>IB18060530</t>
  </si>
  <si>
    <t>27/06/18</t>
  </si>
  <si>
    <t>SV18061102</t>
  </si>
  <si>
    <t>IB18060658</t>
  </si>
  <si>
    <t>28/06/18</t>
  </si>
  <si>
    <t>SV18061138</t>
  </si>
  <si>
    <t>SV18061670</t>
  </si>
  <si>
    <t>Okelo, John</t>
  </si>
  <si>
    <t>IB18060680</t>
  </si>
  <si>
    <t>SV18061101</t>
  </si>
  <si>
    <t>Odhek, Collins</t>
  </si>
  <si>
    <t>IB18060657</t>
  </si>
  <si>
    <t>29/06/18</t>
  </si>
  <si>
    <t>sv18061103</t>
  </si>
  <si>
    <t>Gakiria, Paul paul gakiriA</t>
  </si>
  <si>
    <t>06/07/18</t>
  </si>
  <si>
    <t>SV18070084</t>
  </si>
  <si>
    <t>Makau, Fredrick MAKAU</t>
  </si>
  <si>
    <t>BPV180800159</t>
  </si>
  <si>
    <t>IB18070057</t>
  </si>
  <si>
    <t>TINS18100137</t>
  </si>
  <si>
    <t>11/07/18</t>
  </si>
  <si>
    <t>SVS18070263</t>
  </si>
  <si>
    <t>IB18070146</t>
  </si>
  <si>
    <t>09/08/18</t>
  </si>
  <si>
    <t>SVS18080181</t>
  </si>
  <si>
    <t>IB18080098</t>
  </si>
  <si>
    <t>TINS18120816</t>
  </si>
  <si>
    <t>10/08/18</t>
  </si>
  <si>
    <t>SVS18080283</t>
  </si>
  <si>
    <t>Agnes Group - 09-10 Aug,</t>
  </si>
  <si>
    <t>IB18080152</t>
  </si>
  <si>
    <t>14/08/18</t>
  </si>
  <si>
    <t>SVS18070654</t>
  </si>
  <si>
    <t>Langat Enock,</t>
  </si>
  <si>
    <t>16/08/18</t>
  </si>
  <si>
    <t>BUYAKIS GROUP 16TH</t>
  </si>
  <si>
    <t>SVS18080425</t>
  </si>
  <si>
    <t>Gakiria, Paul PAUL GAKIRIA</t>
  </si>
  <si>
    <t>IB18080229</t>
  </si>
  <si>
    <t>17/08/18</t>
  </si>
  <si>
    <t>SVS18080440</t>
  </si>
  <si>
    <t>Karuga,</t>
  </si>
  <si>
    <t>Josephat,</t>
  </si>
  <si>
    <t>SVS18080321</t>
  </si>
  <si>
    <t>IB18080176</t>
  </si>
  <si>
    <t>SVS18080626</t>
  </si>
  <si>
    <t>Esther Murage,</t>
  </si>
  <si>
    <t>IB18080316</t>
  </si>
  <si>
    <t>TINS18100587</t>
  </si>
  <si>
    <t>24/08/18</t>
  </si>
  <si>
    <t>SVS18080393</t>
  </si>
  <si>
    <t>IB18080209</t>
  </si>
  <si>
    <t>07/09/18</t>
  </si>
  <si>
    <t>SVS18080775</t>
  </si>
  <si>
    <t>Ondieki, Esther</t>
  </si>
  <si>
    <t>IB18080310</t>
  </si>
  <si>
    <t>08/09/18</t>
  </si>
  <si>
    <t>SVS18080943</t>
  </si>
  <si>
    <t>IB18080462</t>
  </si>
  <si>
    <t>SV18100154</t>
  </si>
  <si>
    <t>IB18100134</t>
  </si>
  <si>
    <t>Otieno, Hellen</t>
  </si>
  <si>
    <t>SVS18100450</t>
  </si>
  <si>
    <t>Pauline Anne, Were</t>
  </si>
  <si>
    <t>SVS18100228</t>
  </si>
  <si>
    <t xml:space="preserve">SVS18100497 </t>
  </si>
  <si>
    <t>Kigen, Kennedy Mburu</t>
  </si>
  <si>
    <t>SVS18110796</t>
  </si>
  <si>
    <t>SVS18110797</t>
  </si>
  <si>
    <t>Wachuka, Lisa</t>
  </si>
  <si>
    <t>Mwangi, Ann</t>
  </si>
  <si>
    <t>Mulu Mutungi, Onesmus</t>
  </si>
  <si>
    <t>Ngarariga, Catherine</t>
  </si>
  <si>
    <t>Mbaabu, Eric</t>
  </si>
  <si>
    <t>Onderi, Samson</t>
  </si>
  <si>
    <t>Macharia, Kelvin</t>
  </si>
  <si>
    <t>Wamuyu, Garce</t>
  </si>
  <si>
    <t>Wanene, Pauline</t>
  </si>
  <si>
    <t>Mune, Richard</t>
  </si>
  <si>
    <t>Abdullahi Barre, Abdirashid</t>
  </si>
  <si>
    <t>Aduma, Rachael</t>
  </si>
  <si>
    <t>Abdullahi, Shukri</t>
  </si>
  <si>
    <t>Kinyanjui, Elizabeth</t>
  </si>
  <si>
    <t>Kirimi Mbaabu, james</t>
  </si>
  <si>
    <t>Duncan Kuria &amp;, Stanley</t>
  </si>
  <si>
    <t>Taraya, Jacob</t>
  </si>
  <si>
    <t>Evans Chebon &amp;, Eliud</t>
  </si>
  <si>
    <t>Mugua</t>
  </si>
  <si>
    <t>10/12/18</t>
  </si>
  <si>
    <t>SVS18120222</t>
  </si>
  <si>
    <t>Nyandoro, Kevin</t>
  </si>
  <si>
    <t>SVS18120600</t>
  </si>
  <si>
    <t>Safaricom Xmass Party,</t>
  </si>
  <si>
    <t>SVS18120179</t>
  </si>
  <si>
    <t>Odweo, James</t>
  </si>
  <si>
    <t>11/12/18</t>
  </si>
  <si>
    <t>12/12/18</t>
  </si>
  <si>
    <t>SVS18120196</t>
  </si>
  <si>
    <t>KEVIN, LUBANGA</t>
  </si>
  <si>
    <t>Mwangi, Alex</t>
  </si>
  <si>
    <t>anne, musundi</t>
  </si>
  <si>
    <t>lucina, muriuki</t>
  </si>
  <si>
    <t>IRENE, KISUNGU</t>
  </si>
  <si>
    <t>wilfred, owuonda</t>
  </si>
  <si>
    <t>Kionange, Peter</t>
  </si>
  <si>
    <t>Omuse, Elias</t>
  </si>
  <si>
    <t>OBIERO, BILLY</t>
  </si>
  <si>
    <t>Fleming, otieno</t>
  </si>
  <si>
    <t>lAWRENCE, JUMA</t>
  </si>
  <si>
    <t>ATIENO, IRENE</t>
  </si>
  <si>
    <t>diana, akara</t>
  </si>
  <si>
    <t>Jabedo, Clive</t>
  </si>
  <si>
    <t>PURITY, KERUBO</t>
  </si>
  <si>
    <t>jane, mbuche</t>
  </si>
  <si>
    <t>Mwangi, Catheriine</t>
  </si>
  <si>
    <t>Nduwa, Oliver</t>
  </si>
  <si>
    <t>LANGAT, ROBINSON</t>
  </si>
  <si>
    <t>LUCY, NJOGU</t>
  </si>
  <si>
    <t>Kwambe, Biliah</t>
  </si>
  <si>
    <t>JONES, NYAOKE</t>
  </si>
  <si>
    <t>KEMBOI, PETER</t>
  </si>
  <si>
    <t>tony, rotich</t>
  </si>
  <si>
    <t>Stephen, Karanja Mwangi</t>
  </si>
  <si>
    <t>DANIEL, ACHIRA</t>
  </si>
  <si>
    <t>Mwangi, Caroline Wambui</t>
  </si>
  <si>
    <t>SHADWELL, OYATO</t>
  </si>
  <si>
    <t>LILLIAN, AWINO</t>
  </si>
  <si>
    <t>SERAFINE, KAGALI</t>
  </si>
  <si>
    <t>PAULINE, KINGOO</t>
  </si>
  <si>
    <t>Gyabi, Brian</t>
  </si>
  <si>
    <t>laban, kibet</t>
  </si>
  <si>
    <t>SVS18120204</t>
  </si>
  <si>
    <t>SVS18120303</t>
  </si>
  <si>
    <t>TINS18120821</t>
  </si>
  <si>
    <t>For items below,the service vouchers provided are incorrect:</t>
  </si>
  <si>
    <t>SV17110339 was voided and replaced with SV17111588 which was booked under Noble Conference Centre.The executive is PO.</t>
  </si>
  <si>
    <t>Wrong service voucher</t>
  </si>
  <si>
    <t>Wrong</t>
  </si>
  <si>
    <t>SV1740348</t>
  </si>
  <si>
    <t>Mutuku, Mwendwa Patrick</t>
  </si>
  <si>
    <t>Wrong SV number</t>
  </si>
  <si>
    <t>24/11/17</t>
  </si>
  <si>
    <t>SV17110498 replaced with SV17110501 which was used for English Point Marina.</t>
  </si>
  <si>
    <t>Mune, Richard Mune Richard</t>
  </si>
  <si>
    <t>SV18070651</t>
  </si>
  <si>
    <t>Wrong SV number.</t>
  </si>
  <si>
    <t>SV180051199</t>
  </si>
  <si>
    <t>Mwangangi, James</t>
  </si>
  <si>
    <t>Wrong SV</t>
  </si>
  <si>
    <t>Chesingei,</t>
  </si>
  <si>
    <t>15/08/18</t>
  </si>
  <si>
    <t>Otieno, Mary</t>
  </si>
  <si>
    <t>BPVS180900051</t>
  </si>
  <si>
    <t>Below are credits in the statement:</t>
  </si>
  <si>
    <t>*Bank Transfer</t>
  </si>
  <si>
    <t>- 33,292.68</t>
  </si>
  <si>
    <t>- 71,341.46</t>
  </si>
  <si>
    <t>- 19,024.39</t>
  </si>
  <si>
    <t>- 12,841.46</t>
  </si>
  <si>
    <t>- 128,842.68</t>
  </si>
  <si>
    <t>SVS18080233,</t>
  </si>
  <si>
    <t>31/08/18</t>
  </si>
  <si>
    <t>- 1,291.51</t>
  </si>
  <si>
    <t>- 8,050.78</t>
  </si>
  <si>
    <t>10/09/18</t>
  </si>
  <si>
    <t>- 1,048,300.98</t>
  </si>
  <si>
    <t>21/09/18</t>
  </si>
  <si>
    <t>- 46,036.32</t>
  </si>
  <si>
    <t>08/10/18</t>
  </si>
  <si>
    <t>- 39,217.56</t>
  </si>
  <si>
    <t>31/10/18</t>
  </si>
  <si>
    <t>- 64,131.22</t>
  </si>
  <si>
    <t>Withholding Tax</t>
  </si>
  <si>
    <t>Gichuru</t>
  </si>
  <si>
    <t>- 51,319.51</t>
  </si>
  <si>
    <t>Witholding Tax</t>
  </si>
  <si>
    <t>- 1,000,730.49</t>
  </si>
  <si>
    <t>06/12/18</t>
  </si>
  <si>
    <t>- 471,253.20</t>
  </si>
  <si>
    <t>Awour</t>
  </si>
  <si>
    <t>Grand Total</t>
  </si>
  <si>
    <t>Up to 15</t>
  </si>
  <si>
    <t>16 - 30</t>
  </si>
  <si>
    <t>31 - 45</t>
  </si>
  <si>
    <t>61 - 90</t>
  </si>
  <si>
    <t>Page 49 of 49</t>
  </si>
  <si>
    <t>Page No:</t>
  </si>
  <si>
    <t>1 of 1</t>
  </si>
  <si>
    <t>Run Date:</t>
  </si>
  <si>
    <t>15-FEB-2019</t>
  </si>
  <si>
    <t>Ref No  :  NAPR004</t>
  </si>
  <si>
    <t>User</t>
  </si>
  <si>
    <t>:</t>
  </si>
  <si>
    <t>JKM</t>
  </si>
  <si>
    <t>From Date:  '15/02/2018'</t>
  </si>
  <si>
    <t>To Date: '31/12/2018'</t>
  </si>
  <si>
    <t>IBIS HOTELS</t>
  </si>
  <si>
    <t>Account No :  PI023</t>
  </si>
  <si>
    <t>Post Box.No:  286-10400</t>
  </si>
  <si>
    <t>NANYUKI</t>
  </si>
  <si>
    <t>Tel:0722827778Fax:</t>
  </si>
  <si>
    <t>Currency :   KES-KENYAN SHILLING</t>
  </si>
  <si>
    <t>Type</t>
  </si>
  <si>
    <t>Document No</t>
  </si>
  <si>
    <t>Your Ref.No</t>
  </si>
  <si>
    <t>Details</t>
  </si>
  <si>
    <t>Outstand Debit</t>
  </si>
  <si>
    <t>Outstand Credit   Runing Balance</t>
  </si>
  <si>
    <t>Opening Balance:</t>
  </si>
  <si>
    <t>13-SEP-18</t>
  </si>
  <si>
    <t>CJV</t>
  </si>
  <si>
    <t>SVS18090236</t>
  </si>
  <si>
    <t>IB IB18090132</t>
  </si>
  <si>
    <t>OGOLA/STEVEN</t>
  </si>
  <si>
    <t>Total Excluding PDC</t>
  </si>
  <si>
    <t>Closing Balance Excluding PDC  :</t>
  </si>
  <si>
    <t>Total  PDC</t>
  </si>
  <si>
    <t>Closing Balance</t>
  </si>
  <si>
    <t>1 of 15</t>
  </si>
  <si>
    <t>From Date:  '15/02/2017'</t>
  </si>
  <si>
    <t>IBIS STYLES NAIROBI</t>
  </si>
  <si>
    <t>Account No :</t>
  </si>
  <si>
    <t>PI0028</t>
  </si>
  <si>
    <t>Post Box.No:  PO BOX 14746</t>
  </si>
  <si>
    <t>RHATA ROAD WESTLANDS</t>
  </si>
  <si>
    <t>Tel:+254207757000Fax:</t>
  </si>
  <si>
    <t>Outstand Credit</t>
  </si>
  <si>
    <t>Runing Balance</t>
  </si>
  <si>
    <t>03-JUL-18</t>
  </si>
  <si>
    <t>SVS18071156</t>
  </si>
  <si>
    <t>IB IB18070028</t>
  </si>
  <si>
    <t>URBANUS DISII &amp; MANDELA YATOR</t>
  </si>
  <si>
    <t>04-JUL-18</t>
  </si>
  <si>
    <t>SVS18071091</t>
  </si>
  <si>
    <t>IB IB18070045</t>
  </si>
  <si>
    <t>FRED MIKWA</t>
  </si>
  <si>
    <t>SVS18071227</t>
  </si>
  <si>
    <t>IB IB18070049</t>
  </si>
  <si>
    <t>ARTHUR AMORE</t>
  </si>
  <si>
    <t>05-JUL-18</t>
  </si>
  <si>
    <t>IB IB18070057</t>
  </si>
  <si>
    <t>FREDRICK KITHEKA MAKAU</t>
  </si>
  <si>
    <t>SVS18071157</t>
  </si>
  <si>
    <t>IB IB18070059</t>
  </si>
  <si>
    <t>CHRISTINE NKATHA</t>
  </si>
  <si>
    <t>06-JUL-18</t>
  </si>
  <si>
    <t>SV18070113</t>
  </si>
  <si>
    <t>IB IB18070070</t>
  </si>
  <si>
    <t>OCHOLA WILFRED</t>
  </si>
  <si>
    <t>SV18070147</t>
  </si>
  <si>
    <t>IB IB18070084</t>
  </si>
  <si>
    <t>STANLEY NGARE/GRACE NDIRANGU</t>
  </si>
  <si>
    <t>IB IB18070077</t>
  </si>
  <si>
    <t>KENNY/DANIEL/SUSAN/PHILIP</t>
  </si>
  <si>
    <t>SVS18071305</t>
  </si>
  <si>
    <t>IB IB18070080</t>
  </si>
  <si>
    <t>TEAM DINNER</t>
  </si>
  <si>
    <t>10-JUL-18</t>
  </si>
  <si>
    <t>SV18070217</t>
  </si>
  <si>
    <t>IB IB18070117</t>
  </si>
  <si>
    <t>PETER KEMBOI</t>
  </si>
  <si>
    <t>SV18070218</t>
  </si>
  <si>
    <t>IB IB18070118</t>
  </si>
  <si>
    <t>JOHN NJATHI &amp; LEONARD FWAMBA</t>
  </si>
  <si>
    <t>SVS18070892</t>
  </si>
  <si>
    <t>IB IB18070121</t>
  </si>
  <si>
    <t>SAFARICOM GROUP</t>
  </si>
  <si>
    <t>SVS18071102</t>
  </si>
  <si>
    <t>IB IB18070109</t>
  </si>
  <si>
    <t>VICTORIA NDICI</t>
  </si>
  <si>
    <t>16-JUL-18</t>
  </si>
  <si>
    <t>SVS18070384</t>
  </si>
  <si>
    <t>IB IB18070194</t>
  </si>
  <si>
    <t>PATRICK NECHENJE</t>
  </si>
  <si>
    <t>17-JUL-18</t>
  </si>
  <si>
    <t>SVS18070465</t>
  </si>
  <si>
    <t>IB IB18070230</t>
  </si>
  <si>
    <t>DANIEL ACHIRA</t>
  </si>
  <si>
    <t>19-JUL-18</t>
  </si>
  <si>
    <t>SVS18071076</t>
  </si>
  <si>
    <t>IB IB18070272</t>
  </si>
  <si>
    <t>SHADRACK MWANIA</t>
  </si>
  <si>
    <t>20-JUL-18</t>
  </si>
  <si>
    <t>SVS18070578</t>
  </si>
  <si>
    <t>IB IB18070282</t>
  </si>
  <si>
    <t>VISHAL VORA</t>
  </si>
  <si>
    <t>21-JUL-18</t>
  </si>
  <si>
    <t>SVS18071155</t>
  </si>
  <si>
    <t>IB IB18070298</t>
  </si>
  <si>
    <t>AC GROUP</t>
  </si>
  <si>
    <t>23-JUL-18</t>
  </si>
  <si>
    <t>SVS18071183</t>
  </si>
  <si>
    <t>IB IB18070311</t>
  </si>
  <si>
    <t>ENOCK LANGAT X 6</t>
  </si>
  <si>
    <t>SVS18071184</t>
  </si>
  <si>
    <t>SVS18071185</t>
  </si>
  <si>
    <t>SVS18071187</t>
  </si>
  <si>
    <t>24-JUL-18</t>
  </si>
  <si>
    <t>SVS18070691</t>
  </si>
  <si>
    <t>IB IB18070327</t>
  </si>
  <si>
    <t>SAMSON BUNDI /REHEMA MALUNDU</t>
  </si>
  <si>
    <t>IB IB18070324</t>
  </si>
  <si>
    <t>26-JUL-18</t>
  </si>
  <si>
    <t>SVS18070825</t>
  </si>
  <si>
    <t>IB IB18070386</t>
  </si>
  <si>
    <t>SVS18070870</t>
  </si>
  <si>
    <t>IB IB18070403</t>
  </si>
  <si>
    <t>CHUMBA PHILIP</t>
  </si>
  <si>
    <t>SVS18071242</t>
  </si>
  <si>
    <t>27-JUL-18</t>
  </si>
  <si>
    <t>SVS18070861</t>
  </si>
  <si>
    <t>IB IB18070398</t>
  </si>
  <si>
    <t>PATRICK WANJAU</t>
  </si>
  <si>
    <t>SVS18070866</t>
  </si>
  <si>
    <t>IB IB18070400</t>
  </si>
  <si>
    <t>JACKSON KERIMANA</t>
  </si>
  <si>
    <t>SVS18071066</t>
  </si>
  <si>
    <t>IB IB18070396</t>
  </si>
  <si>
    <t>SAF TEAM - IBIS</t>
  </si>
  <si>
    <t>28-JUL-18</t>
  </si>
  <si>
    <t>SVS18070894</t>
  </si>
  <si>
    <t>IB IB18070417</t>
  </si>
  <si>
    <t>MAURICE OYAMO</t>
  </si>
  <si>
    <t>SVS18070895</t>
  </si>
  <si>
    <t>IB IB18070418</t>
  </si>
  <si>
    <t>ONYANGO AMORE &amp; MUTINYI DISII</t>
  </si>
  <si>
    <t>SVS18070896</t>
  </si>
  <si>
    <t>IB IB18070419</t>
  </si>
  <si>
    <t>DAVID OMUNE MR</t>
  </si>
  <si>
    <t>SVS18070941</t>
  </si>
  <si>
    <t>IB IB18070440</t>
  </si>
  <si>
    <t>SVS18070943</t>
  </si>
  <si>
    <t>IB IB18070442</t>
  </si>
  <si>
    <t>ROBERT KINYUA</t>
  </si>
  <si>
    <t>SVS18070957</t>
  </si>
  <si>
    <t>IB IB18070454</t>
  </si>
  <si>
    <t>BERNARD AWUOR</t>
  </si>
  <si>
    <t>IB IB18070468</t>
  </si>
  <si>
    <t>GIDEON KAGO</t>
  </si>
  <si>
    <t>04-AUG-18</t>
  </si>
  <si>
    <t>SVS18081092</t>
  </si>
  <si>
    <t>IB IB18080101</t>
  </si>
  <si>
    <t>DHADHO</t>
  </si>
  <si>
    <t>06-AUG-18</t>
  </si>
  <si>
    <t>SVS18080125</t>
  </si>
  <si>
    <t>IB IB18080069</t>
  </si>
  <si>
    <t>ALLAN IHACHI</t>
  </si>
  <si>
    <t>08-AUG-18</t>
  </si>
  <si>
    <t>IB IB18080098</t>
  </si>
  <si>
    <t>KENNETH OKAVA</t>
  </si>
  <si>
    <t>SVS18080185</t>
  </si>
  <si>
    <t>IB IB18080100</t>
  </si>
  <si>
    <t>STEPHEN KARANJA</t>
  </si>
  <si>
    <t>09-AUG-18</t>
  </si>
  <si>
    <t>SVS18080246</t>
  </si>
  <si>
    <t>IB IB18080129</t>
  </si>
  <si>
    <t>LILIAN ADERE</t>
  </si>
  <si>
    <t>SVS18080255</t>
  </si>
  <si>
    <t>IB IB18080135</t>
  </si>
  <si>
    <t>WILLIAM MURUNGA</t>
  </si>
  <si>
    <t>13-AUG-18</t>
  </si>
  <si>
    <t>SVS18080332</t>
  </si>
  <si>
    <t>IB IB18080186</t>
  </si>
  <si>
    <t>SARAH CHOGE</t>
  </si>
  <si>
    <t>14-AUG-18</t>
  </si>
  <si>
    <t>SVS18080379</t>
  </si>
  <si>
    <t>IB IB18080201</t>
  </si>
  <si>
    <t>ERIC WANYAMA</t>
  </si>
  <si>
    <t>SVS18080689</t>
  </si>
  <si>
    <t>SVS18080979</t>
  </si>
  <si>
    <t>IB IB18080209</t>
  </si>
  <si>
    <t>CARL MUTABIRI</t>
  </si>
  <si>
    <t>15-AUG-18</t>
  </si>
  <si>
    <t>SVS18080480</t>
  </si>
  <si>
    <t>IB IB18080254</t>
  </si>
  <si>
    <t>HARRIET TIMOTHY X4</t>
  </si>
  <si>
    <t>IB IB18080316</t>
  </si>
  <si>
    <t>ESTHER &amp; MARY</t>
  </si>
  <si>
    <t>SVS18081113</t>
  </si>
  <si>
    <t>IB IB18080250</t>
  </si>
  <si>
    <t>EARNEST MAKAU / MOSES MAUNGU</t>
  </si>
  <si>
    <t>18-AUG-18</t>
  </si>
  <si>
    <t>SVS18080613</t>
  </si>
  <si>
    <t>IB IB18080310</t>
  </si>
  <si>
    <t>FEISAL ELMI</t>
  </si>
  <si>
    <t>SVS18081079</t>
  </si>
  <si>
    <t>SVS18081080</t>
  </si>
  <si>
    <t>20-AUG-18</t>
  </si>
  <si>
    <t>SVS18080642</t>
  </si>
  <si>
    <t>IB IB18080325</t>
  </si>
  <si>
    <t>CATHERINE/COLLINS/MONICA</t>
  </si>
  <si>
    <t>22-AUG-18</t>
  </si>
  <si>
    <t>SVS18080654</t>
  </si>
  <si>
    <t>IB IB18080332</t>
  </si>
  <si>
    <t>DENNIS MUTWIRI</t>
  </si>
  <si>
    <t>SVS18080677</t>
  </si>
  <si>
    <t>IB IB18080338</t>
  </si>
  <si>
    <t>LEONARD FWAMBA X 9</t>
  </si>
  <si>
    <t>SVS18080678</t>
  </si>
  <si>
    <t>SVS18080988</t>
  </si>
  <si>
    <t>23-AUG-18</t>
  </si>
  <si>
    <t>SVS18080720</t>
  </si>
  <si>
    <t>IB IB18080368</t>
  </si>
  <si>
    <t>COLLINS MARIENGA / PAUL WAMBUA</t>
  </si>
  <si>
    <t>24-AUG-18</t>
  </si>
  <si>
    <t>SVS18081137</t>
  </si>
  <si>
    <t>IB IB18080391</t>
  </si>
  <si>
    <t>MARKEZINIS GEORGIOS</t>
  </si>
  <si>
    <t>27-AUG-18</t>
  </si>
  <si>
    <t>SVS18080808</t>
  </si>
  <si>
    <t>IB IB18080397</t>
  </si>
  <si>
    <t>SVS18081088</t>
  </si>
  <si>
    <t>IB IB18080392</t>
  </si>
  <si>
    <t>PHILIP SHEIK</t>
  </si>
  <si>
    <t>28-AUG-18</t>
  </si>
  <si>
    <t>SVS18080845</t>
  </si>
  <si>
    <t>IB IB18080417</t>
  </si>
  <si>
    <t>30-AUG-18</t>
  </si>
  <si>
    <t>PAY</t>
  </si>
  <si>
    <t>SAFARICOM</t>
  </si>
  <si>
    <t>IB18070121/IB18070118/IB18070117/IB18060550/IB18050770/IB18050745/IB1</t>
  </si>
  <si>
    <t>LIMITED</t>
  </si>
  <si>
    <t>8050429/IB18050268/IB18020362/IB18020361/IB18020276/IB17080279/IB1709</t>
  </si>
  <si>
    <t>0444/IB18060313/IB18060468/IB18070419/IB18060174/IB18060689/IB1806074</t>
  </si>
  <si>
    <t>6/IB18070327/IB18070398</t>
  </si>
  <si>
    <t>IB18050049</t>
  </si>
  <si>
    <t>SVS18080908</t>
  </si>
  <si>
    <t>IB IB18080447</t>
  </si>
  <si>
    <t>03-SEP-18</t>
  </si>
  <si>
    <t>SVS18090009</t>
  </si>
  <si>
    <t>IB IB18090007</t>
  </si>
  <si>
    <t>SAMSON NDILI</t>
  </si>
  <si>
    <t>SVS18090019</t>
  </si>
  <si>
    <t>IB IB18090013</t>
  </si>
  <si>
    <t>SUSAN KARIMI</t>
  </si>
  <si>
    <t>SVS18090020</t>
  </si>
  <si>
    <t>IB IB18090014</t>
  </si>
  <si>
    <t>SVS18090746</t>
  </si>
  <si>
    <t>IB IB18090017</t>
  </si>
  <si>
    <t>05-SEP-18</t>
  </si>
  <si>
    <t>SVS18090105</t>
  </si>
  <si>
    <t>IB IB18090056</t>
  </si>
  <si>
    <t>MICHAH DHADHO X 4</t>
  </si>
  <si>
    <t>06-SEP-18</t>
  </si>
  <si>
    <t>SVS18090804</t>
  </si>
  <si>
    <t>IB IB18090096</t>
  </si>
  <si>
    <t>ANTHONY KAMWARO &amp; DENNIS MAKAU</t>
  </si>
  <si>
    <t>11-SEP-18</t>
  </si>
  <si>
    <t>SVS18090185</t>
  </si>
  <si>
    <t>IB IB18090106</t>
  </si>
  <si>
    <t>SAMWEL NGARE X 3</t>
  </si>
  <si>
    <t>12-SEP-18</t>
  </si>
  <si>
    <t>SVS18090742</t>
  </si>
  <si>
    <t>IB IB18090122</t>
  </si>
  <si>
    <t>TEAM B</t>
  </si>
  <si>
    <t>SVS18090743</t>
  </si>
  <si>
    <t>SVS18090744</t>
  </si>
  <si>
    <t>SVS18090745</t>
  </si>
  <si>
    <t>14-SEP-18</t>
  </si>
  <si>
    <t>SVS18090257</t>
  </si>
  <si>
    <t>IB IB18090147</t>
  </si>
  <si>
    <t>SVS18090268</t>
  </si>
  <si>
    <t>IB IB18090152</t>
  </si>
  <si>
    <t>MGENYA/DAVID</t>
  </si>
  <si>
    <t>SVS18090281</t>
  </si>
  <si>
    <t>IB IB18090158</t>
  </si>
  <si>
    <t>AMIT KAPOOR</t>
  </si>
  <si>
    <t>SVS18090299</t>
  </si>
  <si>
    <t>IB IB18090165</t>
  </si>
  <si>
    <t>KENNEDY KIGEN</t>
  </si>
  <si>
    <t>SVS18090779</t>
  </si>
  <si>
    <t>IB IB18090164</t>
  </si>
  <si>
    <t>KELVIN SIMIYU</t>
  </si>
  <si>
    <t>17-SEP-18</t>
  </si>
  <si>
    <t>SVS18090367</t>
  </si>
  <si>
    <t>IB IB18090182</t>
  </si>
  <si>
    <t>ACCOMMODATION - 7 PAX</t>
  </si>
  <si>
    <t>21-SEP-18</t>
  </si>
  <si>
    <t>IB18080076/IB18070443/IB18080014/IB18080045/IB18080097/IB18070396/IB1</t>
  </si>
  <si>
    <t>8080179/IB18080134/IB18080121/IB18080234/IB18080240/IB18080214/IB1808</t>
  </si>
  <si>
    <t>0276//IB18080240/IB18080338/IB18080201/IB18070109</t>
  </si>
  <si>
    <t>SVS18090754</t>
  </si>
  <si>
    <t>IB IB18090236</t>
  </si>
  <si>
    <t>BRIAN RONO</t>
  </si>
  <si>
    <t>SVS18090755</t>
  </si>
  <si>
    <t>24-SEP-18</t>
  </si>
  <si>
    <t>SVS18090500</t>
  </si>
  <si>
    <t>IB IB18090258</t>
  </si>
  <si>
    <t>NJATHI/JOHN</t>
  </si>
  <si>
    <t>28-SEP-18</t>
  </si>
  <si>
    <t>SVS18090638</t>
  </si>
  <si>
    <t>IB IB18090309</t>
  </si>
  <si>
    <t>CAROLINE KIMANI</t>
  </si>
  <si>
    <t>04-OCT-18</t>
  </si>
  <si>
    <t>SVS18100062</t>
  </si>
  <si>
    <t>IB IB18100033</t>
  </si>
  <si>
    <t>ESTHER NGONDI</t>
  </si>
  <si>
    <t>22-OCT-18</t>
  </si>
  <si>
    <t>IB18080209/IB18070440/IB18070403/IB18070311/IB18080101/IB18080129/IB1</t>
  </si>
  <si>
    <t>8080250/IB18080254/IB18080186/IB18080368/IB18080397/IB18090132/IB1806</t>
  </si>
  <si>
    <t>0131/IB18090258/IB18070045/IB18070084/IB18070417/IB18070298/IB1807007</t>
  </si>
  <si>
    <t>0/IB18060266/IB18060298/IB1806051</t>
  </si>
  <si>
    <t>24-OCT-18</t>
  </si>
  <si>
    <t>SVS18100554</t>
  </si>
  <si>
    <t>IB IB18100266</t>
  </si>
  <si>
    <t>SAFARICOM GROUP - 3 PAX</t>
  </si>
  <si>
    <t>SVS18100555</t>
  </si>
  <si>
    <t>02-NOV-18</t>
  </si>
  <si>
    <t>SVS18110055</t>
  </si>
  <si>
    <t>IB IB18110037</t>
  </si>
  <si>
    <t>WALTER OGONDO</t>
  </si>
  <si>
    <t>19-NOV-18</t>
  </si>
  <si>
    <t>IB IB18110210</t>
  </si>
  <si>
    <t>CATHERINE/ CAROLINE/ IRENE/ SHADWELL</t>
  </si>
  <si>
    <t>20-NOV-18</t>
  </si>
  <si>
    <t>SVS18110455</t>
  </si>
  <si>
    <t>IB IB18110231</t>
  </si>
  <si>
    <t>23-NOV-18</t>
  </si>
  <si>
    <t>IB IB18110280</t>
  </si>
  <si>
    <t>SAFARICOM TEAM</t>
  </si>
  <si>
    <t>IB18070049/IB18070057/IB18070028/IB18070059/IB18070194/IB18070230/IB1</t>
  </si>
  <si>
    <t>8070272/IB18070324/IB18070386/IB18070418/IB18070454/IB18070400/IB1807</t>
  </si>
  <si>
    <t>0442/IB18080069/IB18080100/IB18080135/IB18080250/IB18080332/IB1808032</t>
  </si>
  <si>
    <t>5/IB18080209/IB18080447/IB1809001</t>
  </si>
  <si>
    <t>BPVS181100083</t>
  </si>
  <si>
    <t>Safaricom Limited</t>
  </si>
  <si>
    <t>IB18070386/IB18070298/IB18070272/IB18060739/IB18060512/IB18060298/IB1</t>
  </si>
  <si>
    <t>8060266/IB18060131/IB18060032/IB18050762IB18050762/IB18050760/IB1805</t>
  </si>
  <si>
    <t>0505/IB18050274/IB18050381/IB18050354/IB18050196/IB18040681/IB1804021</t>
  </si>
  <si>
    <t>4/IB18070418/IB18070282/IB18070230</t>
  </si>
  <si>
    <t>06-DEC-18</t>
  </si>
  <si>
    <t>SVS18120680</t>
  </si>
  <si>
    <t>IB IB18120095</t>
  </si>
  <si>
    <t>END OF YEAR PARTY</t>
  </si>
  <si>
    <t>SVS18120681</t>
  </si>
  <si>
    <t>SVS18120682</t>
  </si>
  <si>
    <t>07-DEC-18</t>
  </si>
  <si>
    <t>SVS18120657</t>
  </si>
  <si>
    <t>IB IB18120106</t>
  </si>
  <si>
    <t>ACCOMMODATION - 36 PAX</t>
  </si>
  <si>
    <t>SVS18120717</t>
  </si>
  <si>
    <t>IB IB18120110</t>
  </si>
  <si>
    <t>CARL MUTABIRA</t>
  </si>
  <si>
    <t>SVS18120718</t>
  </si>
  <si>
    <t>SVS18120719</t>
  </si>
  <si>
    <t>08-DEC-18</t>
  </si>
  <si>
    <t>SVS18120312</t>
  </si>
  <si>
    <t>IB IB18120118</t>
  </si>
  <si>
    <t>11-DEC-18</t>
  </si>
  <si>
    <t>IB IB18120162</t>
  </si>
  <si>
    <t>RICHARD MUNE</t>
  </si>
  <si>
    <t>20-DEC-18</t>
  </si>
  <si>
    <t>IB IB18120256</t>
  </si>
  <si>
    <t>ACCOMMODATION - 3 PAX</t>
  </si>
  <si>
    <t>1 of 19</t>
  </si>
  <si>
    <t>From Date:  '15/02/2011'</t>
  </si>
  <si>
    <t>28-JUL-17</t>
  </si>
  <si>
    <t>SV17071540</t>
  </si>
  <si>
    <t>IB IB17070650</t>
  </si>
  <si>
    <t>WARUTUMO/NICHOLAS MR</t>
  </si>
  <si>
    <t>16-AUG-17</t>
  </si>
  <si>
    <t>SV17081170</t>
  </si>
  <si>
    <t>IB IB17080460</t>
  </si>
  <si>
    <t>NICHOLAS WARUTUMO</t>
  </si>
  <si>
    <t>17-AUG-17</t>
  </si>
  <si>
    <t>SV17081231</t>
  </si>
  <si>
    <t>IB IB17080215</t>
  </si>
  <si>
    <t>MWAI/MARYANN NJOKI</t>
  </si>
  <si>
    <t>24-AUG-17</t>
  </si>
  <si>
    <t>SV17081202</t>
  </si>
  <si>
    <t>IB IB17080329</t>
  </si>
  <si>
    <t>ONGONDO/WALTER MR</t>
  </si>
  <si>
    <t>29-AUG-17</t>
  </si>
  <si>
    <t>SV17081204</t>
  </si>
  <si>
    <t>IB IB17080395</t>
  </si>
  <si>
    <t>MUSUNDI ANN</t>
  </si>
  <si>
    <t>30-AUG-17</t>
  </si>
  <si>
    <t>SV17081201</t>
  </si>
  <si>
    <t>IB IB17080428</t>
  </si>
  <si>
    <t>SANG/EDWIN MR</t>
  </si>
  <si>
    <t>04-SEP-17</t>
  </si>
  <si>
    <t>SV17091892</t>
  </si>
  <si>
    <t>IB IB17090066</t>
  </si>
  <si>
    <t>NDILI/SAMSON</t>
  </si>
  <si>
    <t>12-SEP-17</t>
  </si>
  <si>
    <t>SV17091761</t>
  </si>
  <si>
    <t>IB IB17090267</t>
  </si>
  <si>
    <t>MUTABIRA/CARLPAULMR</t>
  </si>
  <si>
    <t>SV17091893</t>
  </si>
  <si>
    <t>IB IB17090250</t>
  </si>
  <si>
    <t>KOYLO/LAWRENCE</t>
  </si>
  <si>
    <t>SV17091895</t>
  </si>
  <si>
    <t>IB IB17090283</t>
  </si>
  <si>
    <t>OYATO/SHADWELLMR,ATIENO FIONA,WACHERA CATHERINE&amp;</t>
  </si>
  <si>
    <t>MWANGI/CAROLINE WAMBUI</t>
  </si>
  <si>
    <t>14-SEP-17</t>
  </si>
  <si>
    <t>SV17091764</t>
  </si>
  <si>
    <t>IB IB17090354</t>
  </si>
  <si>
    <t>LYDIA KWAMBOKA KAUNDA</t>
  </si>
  <si>
    <t>15-SEP-17</t>
  </si>
  <si>
    <t>SV17091894</t>
  </si>
  <si>
    <t>IB IB17090376</t>
  </si>
  <si>
    <t>AMBOYE/BRIAN</t>
  </si>
  <si>
    <t>18-SEP-17</t>
  </si>
  <si>
    <t>SV17091915</t>
  </si>
  <si>
    <t>IB IB17090444</t>
  </si>
  <si>
    <t>WARUTUMO/NICK MR</t>
  </si>
  <si>
    <t>22-SEP-17</t>
  </si>
  <si>
    <t>SV17091763</t>
  </si>
  <si>
    <t>IB IB17090635</t>
  </si>
  <si>
    <t>WANJAU/PATRICK MR</t>
  </si>
  <si>
    <t>SV17091904</t>
  </si>
  <si>
    <t>IB IB17090630</t>
  </si>
  <si>
    <t>GAKIRIA/PAUL MR</t>
  </si>
  <si>
    <t>23-SEP-17</t>
  </si>
  <si>
    <t>SV17091759</t>
  </si>
  <si>
    <t>IB IB17090644</t>
  </si>
  <si>
    <t>KARIUKI/DANIEL,ODEWO/JAMES MR &amp; NYANDORO/KEVIN MR</t>
  </si>
  <si>
    <t>26-SEP-17</t>
  </si>
  <si>
    <t>SV17091762</t>
  </si>
  <si>
    <t>IB IB17090676</t>
  </si>
  <si>
    <t>SAID/REHEMA</t>
  </si>
  <si>
    <t>27-SEP-17</t>
  </si>
  <si>
    <t>SV17091760</t>
  </si>
  <si>
    <t>IB IB17090727</t>
  </si>
  <si>
    <t>KARANJA NICHOLASMR MASINDE ESTHER MS</t>
  </si>
  <si>
    <t>29-SEP-17</t>
  </si>
  <si>
    <t>SV17092042</t>
  </si>
  <si>
    <t>IB IB17090802</t>
  </si>
  <si>
    <t>16-OCT-17</t>
  </si>
  <si>
    <t>SV17101094</t>
  </si>
  <si>
    <t>IB IB17100365</t>
  </si>
  <si>
    <t>LANGAT ROBINSON</t>
  </si>
  <si>
    <t>SV17101359</t>
  </si>
  <si>
    <t>IB IB17100368</t>
  </si>
  <si>
    <t>AMDANY MOSESMR</t>
  </si>
  <si>
    <t>SV17101360</t>
  </si>
  <si>
    <t>17-OCT-17</t>
  </si>
  <si>
    <t>SV17101091</t>
  </si>
  <si>
    <t>IB IB17100397</t>
  </si>
  <si>
    <t>KABERIA PAUL MR</t>
  </si>
  <si>
    <t>19-OCT-17</t>
  </si>
  <si>
    <t>SV17101095</t>
  </si>
  <si>
    <t>IB IB17100460</t>
  </si>
  <si>
    <t>KILEL PENINA MS</t>
  </si>
  <si>
    <t>24-OCT-17</t>
  </si>
  <si>
    <t>SV17101097</t>
  </si>
  <si>
    <t>IB IB17100502</t>
  </si>
  <si>
    <t>NDILI SAMSON MR</t>
  </si>
  <si>
    <t>26-OCT-17</t>
  </si>
  <si>
    <t>SV17101206</t>
  </si>
  <si>
    <t>IB IB17100536</t>
  </si>
  <si>
    <t>DAVID MULIRO</t>
  </si>
  <si>
    <t>SV17101519</t>
  </si>
  <si>
    <t>SV17101548</t>
  </si>
  <si>
    <t>IB IB17100720</t>
  </si>
  <si>
    <t>TITUS KITAVI, THOMAS KIMUTAI, GEOFFREY MUNGA</t>
  </si>
  <si>
    <t>01-NOV-17</t>
  </si>
  <si>
    <t>SV17111569</t>
  </si>
  <si>
    <t>IB IB17110020</t>
  </si>
  <si>
    <t>REUBEN CHEGE,OMONDI ISAAC</t>
  </si>
  <si>
    <t>05-NOV-17</t>
  </si>
  <si>
    <t>SV17111567</t>
  </si>
  <si>
    <t>IB IB17110693</t>
  </si>
  <si>
    <t>PETER NJAGI</t>
  </si>
  <si>
    <t>06-NOV-17</t>
  </si>
  <si>
    <t>SV17111590</t>
  </si>
  <si>
    <t>IB IB17110682</t>
  </si>
  <si>
    <t>SIMIYU KELVIN</t>
  </si>
  <si>
    <t>07-NOV-17</t>
  </si>
  <si>
    <t>SV17111419</t>
  </si>
  <si>
    <t>IB IB17110141</t>
  </si>
  <si>
    <t>ONYANGO JAMES MR</t>
  </si>
  <si>
    <t>08-NOV-17</t>
  </si>
  <si>
    <t>SV17111438</t>
  </si>
  <si>
    <t>IB IB17110188</t>
  </si>
  <si>
    <t>AWUOR BERNARD OTIENO &amp; SIRMA GEORGE MOMOEN</t>
  </si>
  <si>
    <t>10-NOV-17</t>
  </si>
  <si>
    <t>SV17111368</t>
  </si>
  <si>
    <t>IB IB17110688</t>
  </si>
  <si>
    <t>LWARENCEJUMA</t>
  </si>
  <si>
    <t>SV17111369</t>
  </si>
  <si>
    <t>11-NOV-17</t>
  </si>
  <si>
    <t>SV17111673</t>
  </si>
  <si>
    <t>IB IB17110800</t>
  </si>
  <si>
    <t>LAWRENCE KOYLO</t>
  </si>
  <si>
    <t>13-NOV-17</t>
  </si>
  <si>
    <t>SV17111676</t>
  </si>
  <si>
    <t>IB IB17110803</t>
  </si>
  <si>
    <t>LILIAN ODERA/SARAH GUMBED</t>
  </si>
  <si>
    <t>14-NOV-17</t>
  </si>
  <si>
    <t>SV17110402</t>
  </si>
  <si>
    <t>IB IB17110288</t>
  </si>
  <si>
    <t>MUCHAI JOB MR</t>
  </si>
  <si>
    <t>SV17111370</t>
  </si>
  <si>
    <t>IB IB17110689</t>
  </si>
  <si>
    <t>BELCHA SABWA</t>
  </si>
  <si>
    <t>15-NOV-17</t>
  </si>
  <si>
    <t>SV17111350</t>
  </si>
  <si>
    <t>IB IB17110670</t>
  </si>
  <si>
    <t>NTOKOTE/BEN</t>
  </si>
  <si>
    <t>17-NOV-17</t>
  </si>
  <si>
    <t>SV17111639</t>
  </si>
  <si>
    <t>IB IB17110657</t>
  </si>
  <si>
    <t>19-NOV-17</t>
  </si>
  <si>
    <t>SV17111659</t>
  </si>
  <si>
    <t>IB IB17110790</t>
  </si>
  <si>
    <t>CLEMENT CHEGE KIHIU</t>
  </si>
  <si>
    <t>20-NOV-17</t>
  </si>
  <si>
    <t>SV17110828</t>
  </si>
  <si>
    <t>IB IB17110408</t>
  </si>
  <si>
    <t>NATO/SIMIYU MR</t>
  </si>
  <si>
    <t>SV17110829</t>
  </si>
  <si>
    <t>IB IB17110409</t>
  </si>
  <si>
    <t>HOMBE/EDWARD MR</t>
  </si>
  <si>
    <t>22-NOV-17</t>
  </si>
  <si>
    <t>IB IB17110464</t>
  </si>
  <si>
    <t>ONGONDO WALTER,SANG EDWIN,RONO MARY</t>
  </si>
  <si>
    <t>23-NOV-17</t>
  </si>
  <si>
    <t>SV17111609</t>
  </si>
  <si>
    <t>IB IB17110746</t>
  </si>
  <si>
    <t>ESTHER MURAGE</t>
  </si>
  <si>
    <t>27-NOV-17</t>
  </si>
  <si>
    <t>IB IB17110552</t>
  </si>
  <si>
    <t>29-NOV-17</t>
  </si>
  <si>
    <t>SV17111610</t>
  </si>
  <si>
    <t>IB IB17110763</t>
  </si>
  <si>
    <t>MARY RONO</t>
  </si>
  <si>
    <t>01-DEC-17</t>
  </si>
  <si>
    <t>SV17120889</t>
  </si>
  <si>
    <t>IB IB17120027</t>
  </si>
  <si>
    <t>OTEKKI/MUSA OGEROMR</t>
  </si>
  <si>
    <t>SV17120890</t>
  </si>
  <si>
    <t>04-DEC-17</t>
  </si>
  <si>
    <t>SV17121041</t>
  </si>
  <si>
    <t>IB IB17120062</t>
  </si>
  <si>
    <t>MWANIKI/SAMUEL  KOINANGE/PETER</t>
  </si>
  <si>
    <t>SV17121114</t>
  </si>
  <si>
    <t>IB IB17120560</t>
  </si>
  <si>
    <t>08-DEC-17</t>
  </si>
  <si>
    <t>SV17120194</t>
  </si>
  <si>
    <t>IB IB17120130</t>
  </si>
  <si>
    <t>OYATO/SHADWELL/MAINGI/CATHERINE</t>
  </si>
  <si>
    <t>SV17121023</t>
  </si>
  <si>
    <t>IB IB17120492</t>
  </si>
  <si>
    <t>BRIAN AMBOYE</t>
  </si>
  <si>
    <t>SV17121096</t>
  </si>
  <si>
    <t>IB IB17120136</t>
  </si>
  <si>
    <t>ONGORO/K/MUSAU/L/MUSUNDI/A/KAGO/G/MABATUK/W</t>
  </si>
  <si>
    <t>SV17121128</t>
  </si>
  <si>
    <t>15-DEC-17</t>
  </si>
  <si>
    <t>SV17121126</t>
  </si>
  <si>
    <t>IB IB17120565</t>
  </si>
  <si>
    <t>FIONA/LILIAN/LAWRENCE</t>
  </si>
  <si>
    <t>16-DEC-17</t>
  </si>
  <si>
    <t>SV17121097</t>
  </si>
  <si>
    <t>IB IB17120240</t>
  </si>
  <si>
    <t>MWASIGWA/LIVERSON,MUTUKU/PATRICK,BALA</t>
  </si>
  <si>
    <t>MOSES,MWASIGWA/LIVERSON</t>
  </si>
  <si>
    <t>27-DEC-17</t>
  </si>
  <si>
    <t>SV17120681</t>
  </si>
  <si>
    <t>IB IB17120389</t>
  </si>
  <si>
    <t>ODINDI BERYL</t>
  </si>
  <si>
    <t>09-JAN-18</t>
  </si>
  <si>
    <t>IB IB18010088</t>
  </si>
  <si>
    <t>NASHON ODIWUOR</t>
  </si>
  <si>
    <t>10-JAN-18</t>
  </si>
  <si>
    <t>SV18011213</t>
  </si>
  <si>
    <t>IB IB18010612</t>
  </si>
  <si>
    <t>12-JAN-18</t>
  </si>
  <si>
    <t>SV18011212</t>
  </si>
  <si>
    <t>IB IB18010149</t>
  </si>
  <si>
    <t>DISII URBANUS,MOSES OMONDI,GIDEON KAGO,BERNARD</t>
  </si>
  <si>
    <t>OTIENO,STEPHEN KIPRONO</t>
  </si>
  <si>
    <t>13-JAN-18</t>
  </si>
  <si>
    <t>SV18010646</t>
  </si>
  <si>
    <t>IB IB18010176</t>
  </si>
  <si>
    <t>LEE/GUK YOUNG</t>
  </si>
  <si>
    <t>17-JAN-18</t>
  </si>
  <si>
    <t>SV18010397</t>
  </si>
  <si>
    <t>IB IB18010259</t>
  </si>
  <si>
    <t>SOHO MANAGERS FORUM</t>
  </si>
  <si>
    <t>18-JAN-18</t>
  </si>
  <si>
    <t>IB IB18010287</t>
  </si>
  <si>
    <t>KIGEN KENNEDY</t>
  </si>
  <si>
    <t>23-JAN-18</t>
  </si>
  <si>
    <t>SV18010644</t>
  </si>
  <si>
    <t>IB IB18010388</t>
  </si>
  <si>
    <t>FAITH JEPKORIR,ELVIS MUREITHI,SHADRACK IKWARAS</t>
  </si>
  <si>
    <t>SV18011268</t>
  </si>
  <si>
    <t>IB IB18010637</t>
  </si>
  <si>
    <t>FAITH/ELVIS/SHADRACK</t>
  </si>
  <si>
    <t>SV18011269</t>
  </si>
  <si>
    <t>24-JAN-18</t>
  </si>
  <si>
    <t>SV18010721</t>
  </si>
  <si>
    <t>IB IB18010422</t>
  </si>
  <si>
    <t>OGOLA STEPHEN ODHIAMBO MR</t>
  </si>
  <si>
    <t>SV18010725</t>
  </si>
  <si>
    <t>IB IB18010426</t>
  </si>
  <si>
    <t>25-JAN-18</t>
  </si>
  <si>
    <t>SV18010733</t>
  </si>
  <si>
    <t>IB IB18010430</t>
  </si>
  <si>
    <t>BOOKING NAME:CYNTHIA TUEI</t>
  </si>
  <si>
    <t>SV18010748</t>
  </si>
  <si>
    <t>IB IB18010443</t>
  </si>
  <si>
    <t>JARED ONYIMBO OROO &amp; OMUNE DAVID</t>
  </si>
  <si>
    <t>IB IB18010444</t>
  </si>
  <si>
    <t>MANDELA YATOR, GEORGE SIRMA &amp; CHRISTOPHER ROTICH</t>
  </si>
  <si>
    <t>SV18010759</t>
  </si>
  <si>
    <t>IB IB18010460</t>
  </si>
  <si>
    <t>MUGA,ONYANGO S,OMBIJAH,KAGO,ONYANGO J,</t>
  </si>
  <si>
    <t>IB IB18010461</t>
  </si>
  <si>
    <t>KINOTI DESMOND</t>
  </si>
  <si>
    <t>IB IB18010462</t>
  </si>
  <si>
    <t>MASAU KALUKI LILIAN</t>
  </si>
  <si>
    <t>SV18011197</t>
  </si>
  <si>
    <t>IB IB18010600</t>
  </si>
  <si>
    <t>SV18011295</t>
  </si>
  <si>
    <t>IB IB18010445</t>
  </si>
  <si>
    <t>MT. KENYA &amp; N. EASTERN REGION</t>
  </si>
  <si>
    <t>26-JAN-18</t>
  </si>
  <si>
    <t>IB IB18010490</t>
  </si>
  <si>
    <t>IKWARAS SHADRACK MR</t>
  </si>
  <si>
    <t>IB IB18010491</t>
  </si>
  <si>
    <t>MOSES OMONDI BALA &amp; BERNARD OTIENO AWUOR</t>
  </si>
  <si>
    <t>SV18011292</t>
  </si>
  <si>
    <t>IB IB18010479</t>
  </si>
  <si>
    <t>WANJAU,LITIEMA,ALENGA,NGUGI,THUO,MBOGO</t>
  </si>
  <si>
    <t>30-JAN-18</t>
  </si>
  <si>
    <t>SV18010877</t>
  </si>
  <si>
    <t>IB IB18010554</t>
  </si>
  <si>
    <t>02-FEB-18</t>
  </si>
  <si>
    <t>IB IB18020041</t>
  </si>
  <si>
    <t>OPIYP TIMOTHY MR</t>
  </si>
  <si>
    <t>05-FEB-18</t>
  </si>
  <si>
    <t>SV18020196</t>
  </si>
  <si>
    <t>IB IB18020093</t>
  </si>
  <si>
    <t>HEIGHT AND SAFETY TRAINING  X</t>
  </si>
  <si>
    <t>06-FEB-18</t>
  </si>
  <si>
    <t>SV18020150</t>
  </si>
  <si>
    <t>IB IB18020127</t>
  </si>
  <si>
    <t>AKARA DIANA KEMUNTO</t>
  </si>
  <si>
    <t>SV18020188</t>
  </si>
  <si>
    <t>IB IB18020134</t>
  </si>
  <si>
    <t>RNO TEAM</t>
  </si>
  <si>
    <t>08-FEB-18</t>
  </si>
  <si>
    <t>SV18020250</t>
  </si>
  <si>
    <t>IB IB18020199</t>
  </si>
  <si>
    <t>1LANGAT ENOCK  KIPNGETICHMR</t>
  </si>
  <si>
    <t>09-FEB-18</t>
  </si>
  <si>
    <t>SV18021095</t>
  </si>
  <si>
    <t>IB IB18020203</t>
  </si>
  <si>
    <t>NDOLO/RISPER EVERLIZER</t>
  </si>
  <si>
    <t>13-FEB-18</t>
  </si>
  <si>
    <t>SV18021672</t>
  </si>
  <si>
    <t>IB IB18020276</t>
  </si>
  <si>
    <t>14-FEB-18</t>
  </si>
  <si>
    <t>SV18020411</t>
  </si>
  <si>
    <t>IB IB18020289</t>
  </si>
  <si>
    <t>MUNE RICHARD MR</t>
  </si>
  <si>
    <t>SV18020553</t>
  </si>
  <si>
    <t>IB IB18020355</t>
  </si>
  <si>
    <t>ELIZABETH MURIMI</t>
  </si>
  <si>
    <t>15-FEB-18</t>
  </si>
  <si>
    <t>SV18021717</t>
  </si>
  <si>
    <t>IB IB18020334</t>
  </si>
  <si>
    <t>WALTER ONGONDO, EDWIN SANG &amp; MARY RONO</t>
  </si>
  <si>
    <t>SV18021718</t>
  </si>
  <si>
    <t>IB IB18020361</t>
  </si>
  <si>
    <t>MUGA EVANS &amp; TINDI SHERINE</t>
  </si>
  <si>
    <t>SV18021719</t>
  </si>
  <si>
    <t>IB IB18020362</t>
  </si>
  <si>
    <t>JARED OROO</t>
  </si>
  <si>
    <t>SV18021720</t>
  </si>
  <si>
    <t>IB IB18020353</t>
  </si>
  <si>
    <t>JOHNSON KYENZE</t>
  </si>
  <si>
    <t>SV18021721</t>
  </si>
  <si>
    <t>IB IB18020331</t>
  </si>
  <si>
    <t>KELVIN MURRAY</t>
  </si>
  <si>
    <t>17-FEB-18</t>
  </si>
  <si>
    <t>SV18020700</t>
  </si>
  <si>
    <t>IB IB18020416</t>
  </si>
  <si>
    <t>OTEKKI/MUSA OGERO -IB17120027</t>
  </si>
  <si>
    <t>19-FEB-18</t>
  </si>
  <si>
    <t>SV18021673</t>
  </si>
  <si>
    <t>IB IB18020429</t>
  </si>
  <si>
    <t>IRENE MUGURE MBUTHIA/ IBIS STYLES</t>
  </si>
  <si>
    <t>20-FEB-18</t>
  </si>
  <si>
    <t>SV18020865</t>
  </si>
  <si>
    <t>IB IB18020482</t>
  </si>
  <si>
    <t>SV18020866</t>
  </si>
  <si>
    <t>IB IB18020483</t>
  </si>
  <si>
    <t>RUTH MWIKALI</t>
  </si>
  <si>
    <t>27-FEB-18</t>
  </si>
  <si>
    <t>SV18021224</t>
  </si>
  <si>
    <t>IB IB18020655</t>
  </si>
  <si>
    <t>KARUGA SAMWEL MR</t>
  </si>
  <si>
    <t>SV18021237</t>
  </si>
  <si>
    <t>IB IB18020659</t>
  </si>
  <si>
    <t>MWASANGA/LUCASGAMBOMR</t>
  </si>
  <si>
    <t>SV18021772</t>
  </si>
  <si>
    <t>IB IB18020679</t>
  </si>
  <si>
    <t>28-FEB-18</t>
  </si>
  <si>
    <t>SV18021328</t>
  </si>
  <si>
    <t>IB IB18020691</t>
  </si>
  <si>
    <t>AKINYI OLIVE MS</t>
  </si>
  <si>
    <t>02-MAR-18</t>
  </si>
  <si>
    <t>SV18031885</t>
  </si>
  <si>
    <t>IB IB18030100</t>
  </si>
  <si>
    <t>LYDIA KWAMBOKA</t>
  </si>
  <si>
    <t>09-MAR-18</t>
  </si>
  <si>
    <t>SV18030409</t>
  </si>
  <si>
    <t>IB IB18030289</t>
  </si>
  <si>
    <t>14-MAR-18</t>
  </si>
  <si>
    <t>SV18030587</t>
  </si>
  <si>
    <t>IB IB18030391</t>
  </si>
  <si>
    <t>RICHARD MUNE GICHATHA</t>
  </si>
  <si>
    <t>15-MAR-18</t>
  </si>
  <si>
    <t>SV18030656</t>
  </si>
  <si>
    <t>IB IB18030439</t>
  </si>
  <si>
    <t>SV18030666</t>
  </si>
  <si>
    <t>IB IB18030447</t>
  </si>
  <si>
    <t>JONES MUTONI</t>
  </si>
  <si>
    <t>IB IB18030459</t>
  </si>
  <si>
    <t>MUSA OTEKKI</t>
  </si>
  <si>
    <t>SV18031892</t>
  </si>
  <si>
    <t>IB IB18030449</t>
  </si>
  <si>
    <t>SAFARICOM X 10</t>
  </si>
  <si>
    <t>SV18032007</t>
  </si>
  <si>
    <t>16-MAR-18</t>
  </si>
  <si>
    <t>SV18031887</t>
  </si>
  <si>
    <t>IB IB18030464</t>
  </si>
  <si>
    <t>SAFARICOM X 13 - ANN  WANJIRU TEAM</t>
  </si>
  <si>
    <t>19-MAR-18</t>
  </si>
  <si>
    <t>SV18030820</t>
  </si>
  <si>
    <t>IB IB18030511</t>
  </si>
  <si>
    <t>NKATHA CHRISTINE MS</t>
  </si>
  <si>
    <t>20-MAR-18</t>
  </si>
  <si>
    <t>SV18030927</t>
  </si>
  <si>
    <t>IB IB18030563</t>
  </si>
  <si>
    <t>ROBINSON LANGAT</t>
  </si>
  <si>
    <t>21-MAR-18</t>
  </si>
  <si>
    <t>SV18030979</t>
  </si>
  <si>
    <t>IB IB18030586</t>
  </si>
  <si>
    <t>MUTAI/STEPHEN KIPROP MR  &amp; TOROREI/PERES</t>
  </si>
  <si>
    <t>22-MAR-18</t>
  </si>
  <si>
    <t>IB</t>
  </si>
  <si>
    <t>SV18031058</t>
  </si>
  <si>
    <t>IB IB18030626</t>
  </si>
  <si>
    <t>IB IB18030634</t>
  </si>
  <si>
    <t>23-MAR-18</t>
  </si>
  <si>
    <t>SV18031880</t>
  </si>
  <si>
    <t>IB IB18030662</t>
  </si>
  <si>
    <t>SV18031881</t>
  </si>
  <si>
    <t>26-MAR-18</t>
  </si>
  <si>
    <t>SV18031150</t>
  </si>
  <si>
    <t>IB IB18030677</t>
  </si>
  <si>
    <t>LUCINA MURIUKI</t>
  </si>
  <si>
    <t>27-MAR-18</t>
  </si>
  <si>
    <t>SV18031200</t>
  </si>
  <si>
    <t>IB IB18030703</t>
  </si>
  <si>
    <t>MOSES  AIYABEI KIPTUM</t>
  </si>
  <si>
    <t>SV18031213</t>
  </si>
  <si>
    <t>IB IB18030708</t>
  </si>
  <si>
    <t>IBIS STYLES COCKTAIL</t>
  </si>
  <si>
    <t>SV18031895</t>
  </si>
  <si>
    <t>IB IB18030712</t>
  </si>
  <si>
    <t>28-MAR-18</t>
  </si>
  <si>
    <t>SV18031306</t>
  </si>
  <si>
    <t>IB IB18030738</t>
  </si>
  <si>
    <t>TIMOTHY ONDIEKI</t>
  </si>
  <si>
    <t>SV18031845</t>
  </si>
  <si>
    <t>IB IB18030734</t>
  </si>
  <si>
    <t>ERIC WANYAMA &amp; MANDELA YATOR</t>
  </si>
  <si>
    <t>SV18031846</t>
  </si>
  <si>
    <t>SV18031889</t>
  </si>
  <si>
    <t>IB IB18030749</t>
  </si>
  <si>
    <t>HILLARY , JACKLINE, WILFRED &amp; SAMUEL</t>
  </si>
  <si>
    <t>SV18031928</t>
  </si>
  <si>
    <t>SV18031929</t>
  </si>
  <si>
    <t>SV18031974</t>
  </si>
  <si>
    <t>29-MAR-18</t>
  </si>
  <si>
    <t>SV18031375</t>
  </si>
  <si>
    <t>IB IB18030769</t>
  </si>
  <si>
    <t>RSO KICK OFF X 33 BEDNIGHTS</t>
  </si>
  <si>
    <t>SV18031870</t>
  </si>
  <si>
    <t>IB IB18030768</t>
  </si>
  <si>
    <t>GORDON WARAH , ABRAHAM BARKATON &amp; DANIEL KINUTHIA</t>
  </si>
  <si>
    <t>SV18031871</t>
  </si>
  <si>
    <t>SV18031872</t>
  </si>
  <si>
    <t>SV18031873</t>
  </si>
  <si>
    <t>SV18031874</t>
  </si>
  <si>
    <t>05-APR-18</t>
  </si>
  <si>
    <t>IB IB18040094</t>
  </si>
  <si>
    <t>CHERUIYOT/STEPHEN  &amp; OMUNE/DAVID</t>
  </si>
  <si>
    <t>06-APR-18</t>
  </si>
  <si>
    <t>SV18040385</t>
  </si>
  <si>
    <t>IB IB18040247</t>
  </si>
  <si>
    <t>SOHO MT. KENYA REGION</t>
  </si>
  <si>
    <t>SV18041418</t>
  </si>
  <si>
    <t>07-APR-18</t>
  </si>
  <si>
    <t>SV18041788</t>
  </si>
  <si>
    <t>IB IB18040151</t>
  </si>
  <si>
    <t>EVANS MUGA</t>
  </si>
  <si>
    <t>10-APR-18</t>
  </si>
  <si>
    <t>SV18041787</t>
  </si>
  <si>
    <t>IB IB18040204</t>
  </si>
  <si>
    <t>PHILIP KOSGEI</t>
  </si>
  <si>
    <t>11-APR-18</t>
  </si>
  <si>
    <t>SV18041686</t>
  </si>
  <si>
    <t>IB IB18040232</t>
  </si>
  <si>
    <t>JAMES KIPKORIR LANGAT</t>
  </si>
  <si>
    <t>SV18041689</t>
  </si>
  <si>
    <t>IB IB18040213</t>
  </si>
  <si>
    <t>SV18041784</t>
  </si>
  <si>
    <t>IB IB18040214</t>
  </si>
  <si>
    <t>MIKE AKAL</t>
  </si>
  <si>
    <t>SV18041677</t>
  </si>
  <si>
    <t>IB IB18040270</t>
  </si>
  <si>
    <t>IPRAN TRAINING BY JOYCE PAMBA -EXTENTION</t>
  </si>
  <si>
    <t>SV18041680</t>
  </si>
  <si>
    <t>SV18041681</t>
  </si>
  <si>
    <t>SV18041682</t>
  </si>
  <si>
    <t>16-APR-18</t>
  </si>
  <si>
    <t>SV18041687</t>
  </si>
  <si>
    <t>IB IB18040329</t>
  </si>
  <si>
    <t>SV18041688</t>
  </si>
  <si>
    <t>20-APR-18</t>
  </si>
  <si>
    <t>SV18040794</t>
  </si>
  <si>
    <t>IB IB18040452</t>
  </si>
  <si>
    <t>DANIEL KIIMELI</t>
  </si>
  <si>
    <t>SV18041701</t>
  </si>
  <si>
    <t>IB IB18040459</t>
  </si>
  <si>
    <t>2 SINGLE ROOMS</t>
  </si>
  <si>
    <t>21-APR-18</t>
  </si>
  <si>
    <t>SV18040867</t>
  </si>
  <si>
    <t>IB IB18040005</t>
  </si>
  <si>
    <t>REYNARD/LOTRIET</t>
  </si>
  <si>
    <t>23-APR-18</t>
  </si>
  <si>
    <t>SV18041690</t>
  </si>
  <si>
    <t>IB IB18040501</t>
  </si>
  <si>
    <t>NJUGUNA/MARY</t>
  </si>
  <si>
    <t>25-APR-18</t>
  </si>
  <si>
    <t>SV18041796</t>
  </si>
  <si>
    <t>IB IB18040546</t>
  </si>
  <si>
    <t>TUNUKIWA GRAND DRAW</t>
  </si>
  <si>
    <t>26-APR-18</t>
  </si>
  <si>
    <t>SV18041691</t>
  </si>
  <si>
    <t>IB IB18040593</t>
  </si>
  <si>
    <t>NJUGUNA MARY</t>
  </si>
  <si>
    <t>SV18041799</t>
  </si>
  <si>
    <t>IB IB18040589</t>
  </si>
  <si>
    <t>27-APR-18</t>
  </si>
  <si>
    <t>IB IB18040622</t>
  </si>
  <si>
    <t>FRIDAH KARIMI</t>
  </si>
  <si>
    <t>SV18041684</t>
  </si>
  <si>
    <t>IB IB18040633</t>
  </si>
  <si>
    <t>SV18041685</t>
  </si>
  <si>
    <t>IB IB18040612</t>
  </si>
  <si>
    <t>MR CARL  MUTABIRA</t>
  </si>
  <si>
    <t>30-APR-18</t>
  </si>
  <si>
    <t>SV18041296</t>
  </si>
  <si>
    <t>IB IB18040685</t>
  </si>
  <si>
    <t>MARY ATIENO AKUKU OTIENO</t>
  </si>
  <si>
    <t>SV18041297</t>
  </si>
  <si>
    <t>SV18041560</t>
  </si>
  <si>
    <t>IB IB18040659</t>
  </si>
  <si>
    <t>CFA TRAINING</t>
  </si>
  <si>
    <t>SV18041561</t>
  </si>
  <si>
    <t>SV18041562</t>
  </si>
  <si>
    <t>SV18041789</t>
  </si>
  <si>
    <t>IB IB18040681</t>
  </si>
  <si>
    <t>EDWIN SANG</t>
  </si>
  <si>
    <t>02-MAY-18</t>
  </si>
  <si>
    <t>SV18050027</t>
  </si>
  <si>
    <t>IB IB18050045</t>
  </si>
  <si>
    <t>NJATHI, JOHN NJENGA</t>
  </si>
  <si>
    <t>IB IB18050046</t>
  </si>
  <si>
    <t>FULL TEAM-GREATER WESTERN X7</t>
  </si>
  <si>
    <t>03-MAY-18</t>
  </si>
  <si>
    <t>SV18051780</t>
  </si>
  <si>
    <t>IB IB18050049</t>
  </si>
  <si>
    <t>04-MAY-18</t>
  </si>
  <si>
    <t>SV18051597</t>
  </si>
  <si>
    <t>IB IB18050095</t>
  </si>
  <si>
    <t>GEM WARDS ACCOMMODATION</t>
  </si>
  <si>
    <t>SV18051833</t>
  </si>
  <si>
    <t>IB IB18050115</t>
  </si>
  <si>
    <t>JOHN WATHINJA X 7</t>
  </si>
  <si>
    <t>07-MAY-18</t>
  </si>
  <si>
    <t>SV18051827</t>
  </si>
  <si>
    <t>IB IB18050149</t>
  </si>
  <si>
    <t>BYOB FINALE 2</t>
  </si>
  <si>
    <t>SV18051835</t>
  </si>
  <si>
    <t>IB IB18050145</t>
  </si>
  <si>
    <t>ACCOMODATION BY TRACY  X 15</t>
  </si>
  <si>
    <t>SV18051836</t>
  </si>
  <si>
    <t>08-MAY-18</t>
  </si>
  <si>
    <t>IB IB18050169</t>
  </si>
  <si>
    <t>IB IB18050196</t>
  </si>
  <si>
    <t>NATHAN KIRUI</t>
  </si>
  <si>
    <t>SV18051819</t>
  </si>
  <si>
    <t>IB IB18050192</t>
  </si>
  <si>
    <t>LUBIISIA/BRENDA NAFUNA MS &amp; AMORE/ARTHUR ONYANGO MR</t>
  </si>
  <si>
    <t>SV18051820</t>
  </si>
  <si>
    <t>09-MAY-18</t>
  </si>
  <si>
    <t>SV18050602</t>
  </si>
  <si>
    <t>IB IB18050208</t>
  </si>
  <si>
    <t>OLIVE AKINYI/RICHARD MUNE</t>
  </si>
  <si>
    <t>SV18051815</t>
  </si>
  <si>
    <t>IB IB18050214</t>
  </si>
  <si>
    <t>SV18051816</t>
  </si>
  <si>
    <t>SV18051883</t>
  </si>
  <si>
    <t>11-MAY-18</t>
  </si>
  <si>
    <t>IB IB18050256</t>
  </si>
  <si>
    <t>BRENDA LUBIISIA AND ARTHUR AMORE</t>
  </si>
  <si>
    <t>SV18050461</t>
  </si>
  <si>
    <t>IB IB18050268</t>
  </si>
  <si>
    <t>GRACE NDIRANGU</t>
  </si>
  <si>
    <t>IB IB18050274</t>
  </si>
  <si>
    <t>15-MAY-18</t>
  </si>
  <si>
    <t>SV18050658</t>
  </si>
  <si>
    <t>IB IB18050342</t>
  </si>
  <si>
    <t>JACKSON KIRAMANA</t>
  </si>
  <si>
    <t>SV18051917</t>
  </si>
  <si>
    <t>IB IB18050317</t>
  </si>
  <si>
    <t>DANIEL YEGO &amp; SOSPETER NJAGI</t>
  </si>
  <si>
    <t>SV18051983</t>
  </si>
  <si>
    <t>16-MAY-18</t>
  </si>
  <si>
    <t>BPVS180500055</t>
  </si>
  <si>
    <t>SAFARICOM LTD</t>
  </si>
  <si>
    <t>IB18020659/IB18020416/IB17120492/IB17120027/IB17110763/IB17110746/IB1</t>
  </si>
  <si>
    <t>7110670/IB17110552/IB18020655/18020691/18020355/17110020/17110288/171</t>
  </si>
  <si>
    <t>00464/17100365/17100536/17100397/17100502/17100460/17120062/18040247/</t>
  </si>
  <si>
    <t>17090630/17090635/17090635</t>
  </si>
  <si>
    <t>IB IB18050381</t>
  </si>
  <si>
    <t>PATRICK WANJAU X 2</t>
  </si>
  <si>
    <t>IB IB18050354</t>
  </si>
  <si>
    <t>HRSP AND EVP TEAM LUNCH</t>
  </si>
  <si>
    <t>17-MAY-18</t>
  </si>
  <si>
    <t>SV18051752</t>
  </si>
  <si>
    <t>IB IB18050429</t>
  </si>
  <si>
    <t>SV18051828</t>
  </si>
  <si>
    <t>IB IB18050427</t>
  </si>
  <si>
    <t>MUCHELA VIRGINIA X 14</t>
  </si>
  <si>
    <t>IB IB18050412</t>
  </si>
  <si>
    <t>18-MAY-18</t>
  </si>
  <si>
    <t>SV18051950</t>
  </si>
  <si>
    <t>IB IB18050485</t>
  </si>
  <si>
    <t>IB IB18050464</t>
  </si>
  <si>
    <t>LAGAT JAMES</t>
  </si>
  <si>
    <t>IB IB18050463</t>
  </si>
  <si>
    <t>JARED ONYIMBO</t>
  </si>
  <si>
    <t>SV18051956</t>
  </si>
  <si>
    <t>IB IB18050465</t>
  </si>
  <si>
    <t>NDILI SAMSON</t>
  </si>
  <si>
    <t>SV18051964</t>
  </si>
  <si>
    <t>IB IB18050487</t>
  </si>
  <si>
    <t>BERNARD KIPROP X 8</t>
  </si>
  <si>
    <t>SV18051970</t>
  </si>
  <si>
    <t>19-MAY-18</t>
  </si>
  <si>
    <t>IB IB18050505</t>
  </si>
  <si>
    <t>URBANUS MUTINYI DISII</t>
  </si>
  <si>
    <t>21-MAY-18</t>
  </si>
  <si>
    <t>SV18051874</t>
  </si>
  <si>
    <t>IB IB18050546</t>
  </si>
  <si>
    <t>DIANA AKARA</t>
  </si>
  <si>
    <t>22-MAY-18</t>
  </si>
  <si>
    <t>SV18051935</t>
  </si>
  <si>
    <t>IB IB18050570</t>
  </si>
  <si>
    <t>24-MAY-18</t>
  </si>
  <si>
    <t>IB IB18050634</t>
  </si>
  <si>
    <t>URBANUS DISII &amp; STEPHEN CHERUIYOT</t>
  </si>
  <si>
    <t>29-MAY-18</t>
  </si>
  <si>
    <t>IB IB18050751</t>
  </si>
  <si>
    <t>DOREEN ARAKA</t>
  </si>
  <si>
    <t>IB IB18050758</t>
  </si>
  <si>
    <t>GEOFFREY KAGO</t>
  </si>
  <si>
    <t>SV18051756</t>
  </si>
  <si>
    <t>IB IB18050745</t>
  </si>
  <si>
    <t>SV18051975</t>
  </si>
  <si>
    <t>IB IB18050750</t>
  </si>
  <si>
    <t>CHARLES OMBINJA</t>
  </si>
  <si>
    <t>30-MAY-18</t>
  </si>
  <si>
    <t>SV18051494</t>
  </si>
  <si>
    <t>IB IB18050770</t>
  </si>
  <si>
    <t>IB IB18050760</t>
  </si>
  <si>
    <t>IB IB18050762</t>
  </si>
  <si>
    <t>MICHAEL THUO</t>
  </si>
  <si>
    <t>31-MAY-18</t>
  </si>
  <si>
    <t>SV18051524</t>
  </si>
  <si>
    <t>IB IB18050782</t>
  </si>
  <si>
    <t>EXTRAS</t>
  </si>
  <si>
    <t>IB IB18060032</t>
  </si>
  <si>
    <t>KARUGA/RICHARD</t>
  </si>
  <si>
    <t>SV18051919</t>
  </si>
  <si>
    <t>IB IB18050789</t>
  </si>
  <si>
    <t>BERNARD KIPROP AND SIMON NAMWAMBA</t>
  </si>
  <si>
    <t>SV18051920</t>
  </si>
  <si>
    <t>07-JUN-18</t>
  </si>
  <si>
    <t>SV18061603</t>
  </si>
  <si>
    <t>IB IB18060174</t>
  </si>
  <si>
    <t>CAROLINE MURIUKI</t>
  </si>
  <si>
    <t>SV18061628</t>
  </si>
  <si>
    <t>IB IB18060131</t>
  </si>
  <si>
    <t>SAFARICOM GROUP - 7 PAX</t>
  </si>
  <si>
    <t>08-JUN-18</t>
  </si>
  <si>
    <t>IB IB18060211</t>
  </si>
  <si>
    <t>IB IB18060221</t>
  </si>
  <si>
    <t>SAFARICOM TEAM SELINE &amp; OBURA</t>
  </si>
  <si>
    <t>SV18061757</t>
  </si>
  <si>
    <t>11-JUN-18</t>
  </si>
  <si>
    <t>SV18060348</t>
  </si>
  <si>
    <t>IB IB18060248</t>
  </si>
  <si>
    <t>COLLINS MARIENGA &amp; GORDON WARAH</t>
  </si>
  <si>
    <t>SV18061488</t>
  </si>
  <si>
    <t>IB IB18060273</t>
  </si>
  <si>
    <t>CFA TEAM- SUPPLEMENTARY</t>
  </si>
  <si>
    <t>SV18061489</t>
  </si>
  <si>
    <t>SV18061629</t>
  </si>
  <si>
    <t>IB IB18060266</t>
  </si>
  <si>
    <t>SAFARICOM GROUP - 8 PAX</t>
  </si>
  <si>
    <t>IB IB18060255</t>
  </si>
  <si>
    <t>JARED OROO &amp; PAUL GAKIRIA</t>
  </si>
  <si>
    <t>12-JUN-18</t>
  </si>
  <si>
    <t>SV18060474</t>
  </si>
  <si>
    <t>IB IB18060313</t>
  </si>
  <si>
    <t>SV18061630</t>
  </si>
  <si>
    <t>IB IB18060298</t>
  </si>
  <si>
    <t>IB IB18060300</t>
  </si>
  <si>
    <t>LILLIAN ADERE &amp; FIONA NGUYAI</t>
  </si>
  <si>
    <t>SV18061764</t>
  </si>
  <si>
    <t>IB IB18060297</t>
  </si>
  <si>
    <t>VICTIORA NDICI</t>
  </si>
  <si>
    <t>13-JUN-18</t>
  </si>
  <si>
    <t>SV18061752</t>
  </si>
  <si>
    <t>IB IB18060334</t>
  </si>
  <si>
    <t>SANG EDWIN</t>
  </si>
  <si>
    <t>17-JUN-18</t>
  </si>
  <si>
    <t>SV18061761</t>
  </si>
  <si>
    <t>IB IB18060416</t>
  </si>
  <si>
    <t>KELVIN MURRAY &amp; SHADRACK IKAWARAS</t>
  </si>
  <si>
    <t>18-JUN-18</t>
  </si>
  <si>
    <t>SV18061754</t>
  </si>
  <si>
    <t>IB IB18060431</t>
  </si>
  <si>
    <t>CAROLE MURIUKI</t>
  </si>
  <si>
    <t>19-JUN-18</t>
  </si>
  <si>
    <t>SV18061614</t>
  </si>
  <si>
    <t>IB IB18060468</t>
  </si>
  <si>
    <t>COAST REGION TEAM</t>
  </si>
  <si>
    <t>20-JUN-18</t>
  </si>
  <si>
    <t>SV18061636</t>
  </si>
  <si>
    <t>IB IB18060512</t>
  </si>
  <si>
    <t>SAFARICOM GROUP - 4 PAX</t>
  </si>
  <si>
    <t>SV18061756</t>
  </si>
  <si>
    <t>IB IB18060494</t>
  </si>
  <si>
    <t>CAROLINE MWANGI &amp; CATHERINE MAINGI</t>
  </si>
  <si>
    <t>SV18061759</t>
  </si>
  <si>
    <t>IB IB18060624</t>
  </si>
  <si>
    <t>CAROLINE MWANGI</t>
  </si>
  <si>
    <t>21-JUN-18</t>
  </si>
  <si>
    <t>SV18061547</t>
  </si>
  <si>
    <t>IB IB18060550</t>
  </si>
  <si>
    <t>SV18061745</t>
  </si>
  <si>
    <t>IB IB18060564</t>
  </si>
  <si>
    <t>TERESIAH NJIHIA</t>
  </si>
  <si>
    <t>SV18061755</t>
  </si>
  <si>
    <t>IB IB18060530</t>
  </si>
  <si>
    <t>OMBIJA CHARLES</t>
  </si>
  <si>
    <t>26-JUN-18</t>
  </si>
  <si>
    <t>IB IB18060657</t>
  </si>
  <si>
    <t>COLLINS ODHEK</t>
  </si>
  <si>
    <t>SV18061600</t>
  </si>
  <si>
    <t>IB IB18060689</t>
  </si>
  <si>
    <t>SV18061758</t>
  </si>
  <si>
    <t>IB IB18060659</t>
  </si>
  <si>
    <t>PAUL GAKIRIA</t>
  </si>
  <si>
    <t>27-JUN-18</t>
  </si>
  <si>
    <t>IB17100580/IB18030712/IB18030769/IB18040094/IB18030734/IB18040452/IB1</t>
  </si>
  <si>
    <t>8040232/IB18030768/IB18040251/IB18040213/IB18030662/IB18050149/IB1804</t>
  </si>
  <si>
    <t>0270/IB18040329/IB18040554/IB18040501/IB18040593/IB18040612/IB1804054</t>
  </si>
  <si>
    <t>6/IB18040633/IB18050145/IB1805019</t>
  </si>
  <si>
    <t>29-JUN-18</t>
  </si>
  <si>
    <t>SV18061613</t>
  </si>
  <si>
    <t>IB IB18060746</t>
  </si>
  <si>
    <t>SV18061642</t>
  </si>
  <si>
    <t>IB IB18060739</t>
  </si>
  <si>
    <t>BPV181100149</t>
  </si>
  <si>
    <t>HO</t>
  </si>
  <si>
    <t>IB18010176/IB18070116/IB18070245/IB18080199/IB18100190/IB18100189/IB1</t>
  </si>
  <si>
    <t>8100192/IB18100187/IB18100188/IB18100227/</t>
  </si>
  <si>
    <t>15-AUG-17</t>
  </si>
  <si>
    <t>SV17081200</t>
  </si>
  <si>
    <t>IB IB17080464</t>
  </si>
  <si>
    <t>PROTUS NGUGI</t>
  </si>
  <si>
    <t>03-OCT-17</t>
  </si>
  <si>
    <t>SV17101424</t>
  </si>
  <si>
    <t>IB IB17100619</t>
  </si>
  <si>
    <t>06-DEC-17</t>
  </si>
  <si>
    <t>SV17121117</t>
  </si>
  <si>
    <t>IB IB17120562</t>
  </si>
  <si>
    <t>SV17120700</t>
  </si>
  <si>
    <t>IB IB17120200</t>
  </si>
  <si>
    <t>INNOVATION OFFICE PARTY</t>
  </si>
  <si>
    <t>IB IB18020308</t>
  </si>
  <si>
    <t>ROM QUATERLY MEETING</t>
  </si>
  <si>
    <t>IB IB18050060</t>
  </si>
  <si>
    <t>MUGA MR. &amp; AKAL MR</t>
  </si>
  <si>
    <t>IB IB18050575</t>
  </si>
  <si>
    <t>HALF DAY CONFERENCE</t>
  </si>
  <si>
    <t>1 of 2</t>
  </si>
  <si>
    <t>TUNE HOTEL</t>
  </si>
  <si>
    <t>Account No :  PT050</t>
  </si>
  <si>
    <t>Post Box.No:  14746-00800</t>
  </si>
  <si>
    <t>Tel:0713120539Fax:</t>
  </si>
  <si>
    <t>22-JUN-17</t>
  </si>
  <si>
    <t>SV17060405</t>
  </si>
  <si>
    <t>IB IB17060212</t>
  </si>
  <si>
    <t>WAIGWA/JOHN MR</t>
  </si>
  <si>
    <t>27-JUN-17</t>
  </si>
  <si>
    <t>SV17060568</t>
  </si>
  <si>
    <t>IB IB17060249</t>
  </si>
  <si>
    <t>OTEKKI/MUSA OGERO MR/ARAKA DOREEN MS/OKELLO JOHN MR</t>
  </si>
  <si>
    <t>03-JUL-17</t>
  </si>
  <si>
    <t>SV17071500</t>
  </si>
  <si>
    <t>IB IB17070048</t>
  </si>
  <si>
    <t>ADERE/LILIAN</t>
  </si>
  <si>
    <t>SV17071620</t>
  </si>
  <si>
    <t>IB IB17070038</t>
  </si>
  <si>
    <t>04-JUL-17</t>
  </si>
  <si>
    <t>SV17071445</t>
  </si>
  <si>
    <t>IB IB17070053</t>
  </si>
  <si>
    <t>MACHANURY/VIVIAN</t>
  </si>
  <si>
    <t>07-JUL-17</t>
  </si>
  <si>
    <t>SV17070266</t>
  </si>
  <si>
    <t>IB IB17070157</t>
  </si>
  <si>
    <t>KOSKEI/BETHUEL&amp;CHELANGAT/JOYCE</t>
  </si>
  <si>
    <t>10-JUL-17</t>
  </si>
  <si>
    <t>SV17071455</t>
  </si>
  <si>
    <t>IB IB17070199</t>
  </si>
  <si>
    <t>ASMS GROUP TUNE HOTEL/JULIET KALEKYE</t>
  </si>
  <si>
    <t>SV17071456</t>
  </si>
  <si>
    <t>SV17071501</t>
  </si>
  <si>
    <t>IB IB17070197</t>
  </si>
  <si>
    <t>RIFT &amp; COAST ASMS EXTN</t>
  </si>
  <si>
    <t>11-JUL-17</t>
  </si>
  <si>
    <t>SV17071572</t>
  </si>
  <si>
    <t>IB IB17070718</t>
  </si>
  <si>
    <t>AMS</t>
  </si>
  <si>
    <t>12-JUL-17</t>
  </si>
  <si>
    <t>SV17071547</t>
  </si>
  <si>
    <t>IB IB17070257</t>
  </si>
  <si>
    <t>KAGALI/SERAPHINE</t>
  </si>
  <si>
    <t>13-JUL-17</t>
  </si>
  <si>
    <t>SV17070474</t>
  </si>
  <si>
    <t>IB IB17070291</t>
  </si>
  <si>
    <t>SHEIKH/ABDULFATTAH HASSAN</t>
  </si>
  <si>
    <t>14-JUL-17</t>
  </si>
  <si>
    <t>SV17070524</t>
  </si>
  <si>
    <t>IB IB17070339</t>
  </si>
  <si>
    <t>KIPKURUI/SOLOMON/ NGANGA /GRACE WANGUI/ADEN OMAR</t>
  </si>
  <si>
    <t>SV17070525</t>
  </si>
  <si>
    <t>20-JUL-17</t>
  </si>
  <si>
    <t>SV17070772</t>
  </si>
  <si>
    <t>IB IB17070470</t>
  </si>
  <si>
    <t>23-JUL-17</t>
  </si>
  <si>
    <t>SV17071582</t>
  </si>
  <si>
    <t>IB IB17070723</t>
  </si>
  <si>
    <t>01-AUG-17</t>
  </si>
  <si>
    <t>SV17080255</t>
  </si>
  <si>
    <t>IB IB17080020</t>
  </si>
  <si>
    <t>MUTURI/MWAURA GEORGE</t>
  </si>
  <si>
    <t>SV17080256</t>
  </si>
  <si>
    <t>IB IB17080136</t>
  </si>
  <si>
    <t>CHUMO/CHEPKORIR WINNIE</t>
  </si>
  <si>
    <t>03-AUG-17</t>
  </si>
  <si>
    <t>SV17080133</t>
  </si>
  <si>
    <t>IB IB17080085</t>
  </si>
  <si>
    <t>OGOLA/STEVEN MR</t>
  </si>
  <si>
    <t>07-AUG-17</t>
  </si>
  <si>
    <t>SV17080219</t>
  </si>
  <si>
    <t>IB IB17080120</t>
  </si>
  <si>
    <t>SAFARICOM C/O DORENE MUNG'ALI</t>
  </si>
  <si>
    <t>SV17081232</t>
  </si>
  <si>
    <t>IB IB17080478</t>
  </si>
  <si>
    <t>ZHANG CHUNMEI</t>
  </si>
  <si>
    <t>SV17081172</t>
  </si>
  <si>
    <t>IB IB17080197</t>
  </si>
  <si>
    <t>ARAKA/DIANA</t>
  </si>
  <si>
    <t>SV17081253</t>
  </si>
  <si>
    <t>IB IB17080487</t>
  </si>
  <si>
    <t>MUSA OTEKI,ESTHER KIRUNGA, DOREEN ARAKA, JOHN OKELLO</t>
  </si>
  <si>
    <t>25-AUG-17</t>
  </si>
  <si>
    <t>SV17080729</t>
  </si>
  <si>
    <t>IB IB17080332</t>
  </si>
  <si>
    <t>ONGONDO/WALTEREDMUNDMR</t>
  </si>
  <si>
    <t>26-AUG-17</t>
  </si>
  <si>
    <t>SV17080786</t>
  </si>
  <si>
    <t>IB IB17080368</t>
  </si>
  <si>
    <t>WAICUNGO/PHYLLIS</t>
  </si>
  <si>
    <t>SV17081004</t>
  </si>
  <si>
    <t>IB IB17080369</t>
  </si>
  <si>
    <t>MUGA/EVANS</t>
  </si>
  <si>
    <t>01-SEP-17</t>
  </si>
  <si>
    <t>BPV170900130</t>
  </si>
  <si>
    <t>IB17060212/60249/700</t>
  </si>
  <si>
    <t>IB17060212/60249/70038/48/53/193/197/8/9/234/257/291/330/9/350/5/362/392/</t>
  </si>
  <si>
    <t>38/48/53/193/197/8/9/2</t>
  </si>
  <si>
    <t>468/470/594/5/6/50/61/80037/8/56/59/85/86/120/130/197/214/261/279/329/332/3</t>
  </si>
  <si>
    <t>34/257</t>
  </si>
  <si>
    <t>68/9 - SAFARICOM</t>
  </si>
  <si>
    <t>06-SEP-17</t>
  </si>
  <si>
    <t>SV17090187</t>
  </si>
  <si>
    <t>IB IB17090121</t>
  </si>
  <si>
    <t>JUMA/BERNARD,OCHIENG/JASPER</t>
  </si>
  <si>
    <t>08-SEP-17</t>
  </si>
  <si>
    <t>SV17090265</t>
  </si>
  <si>
    <t>IB IB17090161</t>
  </si>
  <si>
    <t>KONDITI/JUDITH</t>
  </si>
  <si>
    <t>SV17090291</t>
  </si>
  <si>
    <t>IB IB17080205</t>
  </si>
  <si>
    <t>NDII/SAMSON</t>
  </si>
  <si>
    <t>09-SEP-17</t>
  </si>
  <si>
    <t>SV17090350</t>
  </si>
  <si>
    <t>IB IB17090211</t>
  </si>
  <si>
    <t>KABERIA/PAUL MR</t>
  </si>
  <si>
    <t>SV17092021</t>
  </si>
  <si>
    <t>IB IB17090899</t>
  </si>
  <si>
    <t>OLIVE/ROBERT/IRENE/BILLY/DANIEL/LUCY</t>
  </si>
  <si>
    <t>19-SEP-17</t>
  </si>
  <si>
    <t>SV17090788</t>
  </si>
  <si>
    <t>IB IB17090465</t>
  </si>
  <si>
    <t>KIFANI/WAMBUI NINA</t>
  </si>
  <si>
    <t>20-SEP-17</t>
  </si>
  <si>
    <t>SV17091033</t>
  </si>
  <si>
    <t>IB IB17090542</t>
  </si>
  <si>
    <t>GICHERU/ DENNIS</t>
  </si>
  <si>
    <t>SV17090996</t>
  </si>
  <si>
    <t>IB IB17090615</t>
  </si>
  <si>
    <t>OKICH/STEPHEN MR</t>
  </si>
  <si>
    <t>SV17090998</t>
  </si>
  <si>
    <t>IB IB17090617</t>
  </si>
  <si>
    <t>RONO/MARY</t>
  </si>
  <si>
    <t>SV17091056</t>
  </si>
  <si>
    <t>IB IB17090597</t>
  </si>
  <si>
    <t>NYAWIRA/GRACE WANJIRU MISS</t>
  </si>
  <si>
    <t>SV17091999</t>
  </si>
  <si>
    <t>IB IB17090889</t>
  </si>
  <si>
    <t>STEPHEN OKICH/ MARY RONO</t>
  </si>
  <si>
    <t>BPV170900140</t>
  </si>
  <si>
    <t>IB17070661/468/392/355/350/362/330/595/594/38/596/17080214/086/059</t>
  </si>
  <si>
    <t>SV17100075</t>
  </si>
  <si>
    <t>IB IB17100065</t>
  </si>
  <si>
    <t>BAHATI  GIRLS &amp; NYERI HIGH BOOKING</t>
  </si>
  <si>
    <t>SV17101537</t>
  </si>
  <si>
    <t>08-OCT-17</t>
  </si>
  <si>
    <t>SV17101493</t>
  </si>
  <si>
    <t>IB IB17100725</t>
  </si>
  <si>
    <t>12-OCT-17</t>
  </si>
  <si>
    <t>SV17101495</t>
  </si>
  <si>
    <t>IB IB17100727</t>
  </si>
  <si>
    <t>IB IB17100371</t>
  </si>
  <si>
    <t>NATO/STEPHEN SIMIYU MR</t>
  </si>
  <si>
    <t>SV17101021</t>
  </si>
  <si>
    <t>IB IB17100455</t>
  </si>
  <si>
    <t>BACH/PETER</t>
  </si>
  <si>
    <t>SV17101023</t>
  </si>
  <si>
    <t>IB IB17100456</t>
  </si>
  <si>
    <t>MWAURA/MAINGI SIMON</t>
  </si>
  <si>
    <t>23-OCT-17</t>
  </si>
  <si>
    <t>SV17101022</t>
  </si>
  <si>
    <t>IB IB17100486</t>
  </si>
  <si>
    <t>GUTTO/BONNIE</t>
  </si>
  <si>
    <t>28-OCT-17</t>
  </si>
  <si>
    <t>SV17100879</t>
  </si>
  <si>
    <t>IB IB17100546</t>
  </si>
  <si>
    <t>HQ1,HQ2,HQ3,SCC-TUNE</t>
  </si>
  <si>
    <t>SV17111693</t>
  </si>
  <si>
    <t>IB IB17110815</t>
  </si>
  <si>
    <t>ANGELA/GEOFFREY/STEPHEN/JAMES/CHARLES</t>
  </si>
  <si>
    <t>SV17111728</t>
  </si>
  <si>
    <t>IB IB17110830</t>
  </si>
  <si>
    <t>ABU/KELLY/ROBINSON/ABDI</t>
  </si>
  <si>
    <t>SV17111703</t>
  </si>
  <si>
    <t>IB IB17110751</t>
  </si>
  <si>
    <t>IRENE KISINGU</t>
  </si>
  <si>
    <t>07-DEC-17</t>
  </si>
  <si>
    <t>SV17121110</t>
  </si>
  <si>
    <t>IB IB17120557</t>
  </si>
  <si>
    <t>MURAY/KELVIN</t>
  </si>
  <si>
    <t>SV17110827</t>
  </si>
  <si>
    <t>SV17111449</t>
  </si>
  <si>
    <t>SV17111418</t>
  </si>
  <si>
    <t>SV17120801</t>
  </si>
  <si>
    <t>SV17101188</t>
  </si>
  <si>
    <t>SV17111435</t>
  </si>
  <si>
    <t>SV17113576</t>
  </si>
  <si>
    <t>Below items have been traced to the ledger: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</si>
</sst>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Times New Roman Bold"/>
      <family val="2"/>
    </font>
    <font>
      <sz val="8"/>
      <name val="Arial Bold"/>
      <family val="2"/>
    </font>
    <font>
      <sz val="9"/>
      <name val="Times New Roman Bold"/>
      <family val="2"/>
    </font>
    <font>
      <sz val="8"/>
      <name val="Times New Roman"/>
      <family val="2"/>
    </font>
    <font>
      <sz val="8"/>
      <name val="Arial Italic"/>
      <family val="2"/>
    </font>
    <font>
      <sz val="8"/>
      <name val="Arial"/>
      <family val="2"/>
    </font>
    <font>
      <b/>
      <sz val="8"/>
      <name val="Arial Bold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Times New Roman Bold"/>
      <family val="2"/>
    </font>
    <font>
      <b/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quotePrefix="1" applyBorder="1"/>
    <xf numFmtId="164" fontId="0" fillId="0" borderId="0" xfId="1" applyNumberFormat="1" applyFont="1" applyBorder="1"/>
    <xf numFmtId="43" fontId="0" fillId="0" borderId="0" xfId="1" applyFont="1" applyBorder="1"/>
    <xf numFmtId="43" fontId="0" fillId="0" borderId="0" xfId="0" applyNumberFormat="1" applyBorder="1"/>
    <xf numFmtId="4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0" xfId="0" applyFont="1" applyBorder="1"/>
    <xf numFmtId="0" fontId="2" fillId="0" borderId="3" xfId="0" applyFont="1" applyBorder="1"/>
    <xf numFmtId="43" fontId="0" fillId="0" borderId="0" xfId="0" applyNumberForma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2" fontId="6" fillId="0" borderId="0" xfId="0" applyNumberFormat="1" applyFont="1"/>
    <xf numFmtId="4" fontId="6" fillId="0" borderId="0" xfId="0" applyNumberFormat="1" applyFont="1"/>
    <xf numFmtId="4" fontId="6" fillId="2" borderId="0" xfId="0" applyNumberFormat="1" applyFont="1" applyFill="1"/>
    <xf numFmtId="0" fontId="0" fillId="0" borderId="0" xfId="0" quotePrefix="1" applyFill="1" applyBorder="1"/>
    <xf numFmtId="4" fontId="0" fillId="0" borderId="8" xfId="0" applyNumberFormat="1" applyBorder="1"/>
    <xf numFmtId="0" fontId="2" fillId="0" borderId="6" xfId="0" applyFont="1" applyBorder="1"/>
    <xf numFmtId="0" fontId="0" fillId="0" borderId="0" xfId="0" applyFont="1" applyFill="1"/>
    <xf numFmtId="0" fontId="8" fillId="0" borderId="0" xfId="0" applyNumberFormat="1" applyFont="1" applyFill="1"/>
    <xf numFmtId="1" fontId="8" fillId="0" borderId="0" xfId="0" applyNumberFormat="1" applyFont="1" applyFill="1"/>
    <xf numFmtId="4" fontId="8" fillId="0" borderId="0" xfId="0" applyNumberFormat="1" applyFont="1" applyFill="1"/>
    <xf numFmtId="4" fontId="11" fillId="0" borderId="10" xfId="0" applyNumberFormat="1" applyFont="1" applyFill="1" applyBorder="1"/>
    <xf numFmtId="4" fontId="11" fillId="0" borderId="11" xfId="0" applyNumberFormat="1" applyFont="1" applyFill="1" applyBorder="1"/>
    <xf numFmtId="1" fontId="11" fillId="0" borderId="0" xfId="0" applyNumberFormat="1" applyFont="1" applyFill="1"/>
    <xf numFmtId="4" fontId="8" fillId="0" borderId="10" xfId="0" applyNumberFormat="1" applyFont="1" applyFill="1" applyBorder="1"/>
    <xf numFmtId="4" fontId="8" fillId="0" borderId="11" xfId="0" applyNumberFormat="1" applyFont="1" applyFill="1" applyBorder="1"/>
    <xf numFmtId="4" fontId="8" fillId="2" borderId="0" xfId="0" applyNumberFormat="1" applyFont="1" applyFill="1"/>
    <xf numFmtId="0" fontId="0" fillId="2" borderId="0" xfId="0" applyFill="1"/>
    <xf numFmtId="2" fontId="8" fillId="0" borderId="0" xfId="0" applyNumberFormat="1" applyFont="1" applyFill="1"/>
    <xf numFmtId="0" fontId="12" fillId="0" borderId="0" xfId="0" applyNumberFormat="1" applyFont="1"/>
    <xf numFmtId="4" fontId="13" fillId="0" borderId="0" xfId="0" applyNumberFormat="1" applyFont="1"/>
    <xf numFmtId="0" fontId="0" fillId="0" borderId="0" xfId="0" applyFill="1"/>
    <xf numFmtId="0" fontId="9" fillId="0" borderId="0" xfId="0" applyNumberFormat="1" applyFont="1" applyFill="1"/>
    <xf numFmtId="0" fontId="4" fillId="0" borderId="0" xfId="0" applyNumberFormat="1" applyFont="1" applyFill="1"/>
    <xf numFmtId="0" fontId="10" fillId="0" borderId="0" xfId="0" applyFont="1" applyFill="1"/>
    <xf numFmtId="0" fontId="0" fillId="0" borderId="0" xfId="0" applyFill="1" applyBorder="1" applyAlignment="1">
      <alignment horizontal="left" vertical="top"/>
    </xf>
    <xf numFmtId="1" fontId="8" fillId="0" borderId="0" xfId="0" applyNumberFormat="1" applyFont="1" applyFill="1" applyAlignment="1">
      <alignment wrapText="1"/>
    </xf>
    <xf numFmtId="0" fontId="0" fillId="0" borderId="10" xfId="0" applyFill="1" applyBorder="1"/>
    <xf numFmtId="4" fontId="0" fillId="0" borderId="11" xfId="0" applyNumberFormat="1" applyFill="1" applyBorder="1"/>
    <xf numFmtId="4" fontId="8" fillId="0" borderId="0" xfId="0" applyNumberFormat="1" applyFont="1" applyFill="1" applyBorder="1"/>
    <xf numFmtId="4" fontId="0" fillId="0" borderId="10" xfId="0" applyNumberFormat="1" applyFill="1" applyBorder="1"/>
    <xf numFmtId="0" fontId="0" fillId="0" borderId="11" xfId="0" applyFill="1" applyBorder="1"/>
    <xf numFmtId="164" fontId="0" fillId="0" borderId="0" xfId="1" applyNumberFormat="1" applyFont="1" applyFill="1"/>
    <xf numFmtId="164" fontId="10" fillId="0" borderId="0" xfId="1" applyNumberFormat="1" applyFont="1" applyFill="1"/>
    <xf numFmtId="43" fontId="0" fillId="0" borderId="0" xfId="0" applyNumberFormat="1" applyFill="1"/>
    <xf numFmtId="0" fontId="7" fillId="0" borderId="0" xfId="0" applyNumberFormat="1" applyFont="1" applyFill="1"/>
    <xf numFmtId="0" fontId="11" fillId="0" borderId="0" xfId="0" applyNumberFormat="1" applyFont="1" applyFill="1"/>
    <xf numFmtId="4" fontId="0" fillId="0" borderId="0" xfId="0" applyNumberFormat="1" applyFont="1" applyFill="1"/>
  </cellXfs>
  <cellStyles count="2">
    <cellStyle name="Comma" xfId="1" builtinId="3"/>
    <cellStyle name="Normal" xfId="0" builtinId="0"/>
  </cellStyles>
  <dxfs count="11"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workbookViewId="0">
      <selection activeCell="C19" sqref="C19"/>
    </sheetView>
  </sheetViews>
  <sheetFormatPr defaultRowHeight="15" x14ac:dyDescent="0.25"/>
  <cols>
    <col min="6" max="6" width="13.28515625" bestFit="1" customWidth="1"/>
    <col min="7" max="7" width="16.42578125" customWidth="1"/>
    <col min="11" max="11" width="13.28515625" bestFit="1" customWidth="1"/>
  </cols>
  <sheetData>
    <row r="1" spans="2:11" ht="15.75" thickBot="1" x14ac:dyDescent="0.3"/>
    <row r="2" spans="2:11" x14ac:dyDescent="0.25">
      <c r="B2" s="2"/>
      <c r="C2" s="17" t="s">
        <v>6</v>
      </c>
      <c r="D2" s="3"/>
      <c r="E2" s="3"/>
      <c r="F2" s="3"/>
      <c r="G2" s="3"/>
      <c r="H2" s="4"/>
    </row>
    <row r="3" spans="2:11" x14ac:dyDescent="0.25">
      <c r="B3" s="5"/>
      <c r="C3" s="6"/>
      <c r="D3" s="6"/>
      <c r="E3" s="6"/>
      <c r="F3" s="6"/>
      <c r="G3" s="16" t="s">
        <v>5</v>
      </c>
      <c r="H3" s="7"/>
    </row>
    <row r="4" spans="2:11" x14ac:dyDescent="0.25">
      <c r="B4" s="5" t="s">
        <v>0</v>
      </c>
      <c r="C4" s="6"/>
      <c r="D4" s="6"/>
      <c r="E4" s="6"/>
      <c r="F4" s="6"/>
      <c r="G4" s="6"/>
      <c r="H4" s="7"/>
    </row>
    <row r="5" spans="2:11" x14ac:dyDescent="0.25">
      <c r="B5" s="5"/>
      <c r="C5" s="8" t="s">
        <v>1</v>
      </c>
      <c r="D5" s="6"/>
      <c r="E5" s="6"/>
      <c r="F5" s="6"/>
      <c r="G5" s="9"/>
      <c r="H5" s="7"/>
    </row>
    <row r="6" spans="2:11" x14ac:dyDescent="0.25">
      <c r="B6" s="5"/>
      <c r="C6" s="8" t="s">
        <v>2</v>
      </c>
      <c r="D6" s="6"/>
      <c r="E6" s="6"/>
      <c r="F6" s="6"/>
      <c r="G6" s="9"/>
      <c r="H6" s="7"/>
    </row>
    <row r="7" spans="2:11" ht="15.75" thickBot="1" x14ac:dyDescent="0.3">
      <c r="B7" s="5"/>
      <c r="C7" s="8"/>
      <c r="D7" s="6"/>
      <c r="E7" s="6"/>
      <c r="F7" s="6"/>
      <c r="G7" s="1">
        <f>SUM(G5:G6)</f>
        <v>0</v>
      </c>
      <c r="H7" s="28" t="s">
        <v>16</v>
      </c>
      <c r="K7" s="18"/>
    </row>
    <row r="8" spans="2:11" ht="15.75" thickTop="1" x14ac:dyDescent="0.25">
      <c r="B8" s="5"/>
      <c r="C8" s="8"/>
      <c r="D8" s="6"/>
      <c r="E8" s="6"/>
      <c r="F8" s="6"/>
      <c r="G8" s="6"/>
      <c r="H8" s="7"/>
    </row>
    <row r="9" spans="2:11" x14ac:dyDescent="0.25">
      <c r="B9" s="5" t="s">
        <v>17</v>
      </c>
      <c r="C9" s="6"/>
      <c r="D9" s="6"/>
      <c r="E9" s="6"/>
      <c r="F9" s="6"/>
      <c r="G9" s="10"/>
      <c r="H9" s="7"/>
    </row>
    <row r="10" spans="2:11" x14ac:dyDescent="0.25">
      <c r="B10" s="5"/>
      <c r="C10" s="8" t="s">
        <v>18</v>
      </c>
      <c r="D10" s="6"/>
      <c r="E10" s="6"/>
      <c r="F10" s="12"/>
      <c r="G10" s="6"/>
      <c r="H10" s="7"/>
    </row>
    <row r="11" spans="2:11" x14ac:dyDescent="0.25">
      <c r="B11" s="5"/>
      <c r="C11" s="8" t="s">
        <v>19</v>
      </c>
      <c r="D11" s="6"/>
      <c r="E11" s="6"/>
      <c r="F11" s="12"/>
      <c r="G11" s="12">
        <f>SUM(F10:F11)</f>
        <v>0</v>
      </c>
      <c r="H11" s="7"/>
    </row>
    <row r="12" spans="2:11" x14ac:dyDescent="0.25">
      <c r="B12" s="5"/>
      <c r="C12" s="6"/>
      <c r="D12" s="6"/>
      <c r="E12" s="6"/>
      <c r="F12" s="6"/>
      <c r="G12" s="11"/>
      <c r="H12" s="7"/>
    </row>
    <row r="13" spans="2:11" x14ac:dyDescent="0.25">
      <c r="B13" s="5" t="s">
        <v>22</v>
      </c>
      <c r="C13" s="6"/>
      <c r="D13" s="6"/>
      <c r="E13" s="6"/>
      <c r="F13" s="6"/>
      <c r="G13" s="6"/>
      <c r="H13" s="7"/>
    </row>
    <row r="14" spans="2:11" x14ac:dyDescent="0.25">
      <c r="B14" s="5"/>
      <c r="C14" s="8" t="s">
        <v>23</v>
      </c>
      <c r="D14" s="6"/>
      <c r="E14" s="6"/>
      <c r="F14" s="12"/>
      <c r="G14" s="12"/>
      <c r="H14" s="7"/>
    </row>
    <row r="15" spans="2:11" x14ac:dyDescent="0.25">
      <c r="B15" s="5"/>
      <c r="C15" s="26" t="s">
        <v>24</v>
      </c>
      <c r="D15" s="6"/>
      <c r="E15" s="6"/>
      <c r="F15" s="12"/>
      <c r="G15" s="12">
        <f>SUM(F14:F15)</f>
        <v>0</v>
      </c>
      <c r="H15" s="7"/>
    </row>
    <row r="16" spans="2:11" x14ac:dyDescent="0.25">
      <c r="B16" s="5"/>
      <c r="C16" s="6"/>
      <c r="D16" s="6"/>
      <c r="E16" s="6"/>
      <c r="F16" s="6"/>
      <c r="G16" s="12"/>
      <c r="H16" s="7"/>
    </row>
    <row r="17" spans="2:8" x14ac:dyDescent="0.25">
      <c r="B17" s="5" t="s">
        <v>25</v>
      </c>
      <c r="C17" s="6"/>
      <c r="D17" s="6"/>
      <c r="E17" s="6"/>
      <c r="F17" s="6"/>
      <c r="G17" s="12">
        <f>G7+G11-G15</f>
        <v>0</v>
      </c>
      <c r="H17" s="7"/>
    </row>
    <row r="18" spans="2:8" x14ac:dyDescent="0.25">
      <c r="B18" s="5"/>
      <c r="C18" s="6"/>
      <c r="D18" s="6"/>
      <c r="E18" s="6"/>
      <c r="F18" s="6"/>
      <c r="G18" s="12"/>
      <c r="H18" s="7"/>
    </row>
    <row r="19" spans="2:8" x14ac:dyDescent="0.25">
      <c r="B19" s="5" t="s">
        <v>3</v>
      </c>
      <c r="C19" s="6"/>
      <c r="D19" s="6"/>
      <c r="E19" s="6"/>
      <c r="F19" s="6"/>
      <c r="G19" s="10">
        <v>9186205.9800000004</v>
      </c>
      <c r="H19" s="7"/>
    </row>
    <row r="20" spans="2:8" x14ac:dyDescent="0.25">
      <c r="B20" s="5"/>
      <c r="C20" s="6"/>
      <c r="D20" s="6"/>
      <c r="E20" s="6"/>
      <c r="F20" s="6"/>
      <c r="G20" s="6"/>
      <c r="H20" s="7"/>
    </row>
    <row r="21" spans="2:8" ht="15.75" thickBot="1" x14ac:dyDescent="0.3">
      <c r="B21" s="13"/>
      <c r="C21" s="14" t="s">
        <v>4</v>
      </c>
      <c r="D21" s="14"/>
      <c r="E21" s="14"/>
      <c r="F21" s="14"/>
      <c r="G21" s="27">
        <f>SUM(G17:G20)</f>
        <v>9186205.9800000004</v>
      </c>
      <c r="H21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1"/>
  <sheetViews>
    <sheetView topLeftCell="A7" workbookViewId="0">
      <selection activeCell="E37" sqref="E37"/>
    </sheetView>
  </sheetViews>
  <sheetFormatPr defaultRowHeight="15" x14ac:dyDescent="0.25"/>
  <cols>
    <col min="3" max="3" width="15.28515625" customWidth="1"/>
  </cols>
  <sheetData>
    <row r="3" spans="1:10" x14ac:dyDescent="0.25">
      <c r="D3" s="41" t="s">
        <v>1311</v>
      </c>
      <c r="E3" s="41" t="s">
        <v>1312</v>
      </c>
      <c r="G3" s="41" t="s">
        <v>1313</v>
      </c>
      <c r="H3" s="41" t="s">
        <v>1314</v>
      </c>
    </row>
    <row r="4" spans="1:10" x14ac:dyDescent="0.25">
      <c r="E4" s="41" t="s">
        <v>1315</v>
      </c>
      <c r="F4" s="41" t="s">
        <v>1316</v>
      </c>
      <c r="G4" s="41" t="s">
        <v>1317</v>
      </c>
      <c r="H4" s="41" t="s">
        <v>1318</v>
      </c>
    </row>
    <row r="5" spans="1:10" x14ac:dyDescent="0.25">
      <c r="A5" s="19" t="s">
        <v>20</v>
      </c>
      <c r="B5" s="20" t="s">
        <v>1319</v>
      </c>
      <c r="C5" s="20" t="s">
        <v>1320</v>
      </c>
    </row>
    <row r="7" spans="1:10" x14ac:dyDescent="0.25">
      <c r="A7" s="41" t="s">
        <v>1321</v>
      </c>
      <c r="B7" s="20" t="s">
        <v>1322</v>
      </c>
    </row>
    <row r="8" spans="1:10" x14ac:dyDescent="0.25">
      <c r="A8" s="20" t="s">
        <v>1323</v>
      </c>
    </row>
    <row r="9" spans="1:10" x14ac:dyDescent="0.25">
      <c r="A9" s="41" t="s">
        <v>1324</v>
      </c>
    </row>
    <row r="11" spans="1:10" x14ac:dyDescent="0.25">
      <c r="A11" s="41" t="s">
        <v>1325</v>
      </c>
    </row>
    <row r="13" spans="1:10" x14ac:dyDescent="0.25">
      <c r="A13" s="21" t="s">
        <v>1326</v>
      </c>
    </row>
    <row r="15" spans="1:10" x14ac:dyDescent="0.25">
      <c r="A15" s="20" t="s">
        <v>9</v>
      </c>
      <c r="B15" s="20" t="s">
        <v>1327</v>
      </c>
      <c r="C15" s="20" t="s">
        <v>1328</v>
      </c>
      <c r="D15" s="20" t="s">
        <v>1329</v>
      </c>
      <c r="E15" s="20" t="s">
        <v>1330</v>
      </c>
      <c r="H15" s="20" t="s">
        <v>1331</v>
      </c>
      <c r="I15" s="20" t="s">
        <v>1332</v>
      </c>
    </row>
    <row r="16" spans="1:10" x14ac:dyDescent="0.25">
      <c r="G16" s="20" t="s">
        <v>1333</v>
      </c>
      <c r="H16" s="23">
        <v>0</v>
      </c>
      <c r="I16" s="23">
        <v>0</v>
      </c>
      <c r="J16" s="23">
        <v>0</v>
      </c>
    </row>
    <row r="17" spans="1:10" x14ac:dyDescent="0.25">
      <c r="A17" s="22" t="s">
        <v>1334</v>
      </c>
      <c r="B17" s="22" t="s">
        <v>1335</v>
      </c>
      <c r="C17" s="22" t="s">
        <v>1336</v>
      </c>
      <c r="D17" s="22" t="s">
        <v>1337</v>
      </c>
      <c r="E17" s="22" t="s">
        <v>1338</v>
      </c>
      <c r="I17" s="24">
        <v>6500</v>
      </c>
      <c r="J17" s="24">
        <v>-6500</v>
      </c>
    </row>
    <row r="18" spans="1:10" x14ac:dyDescent="0.25">
      <c r="F18" s="20" t="s">
        <v>1339</v>
      </c>
      <c r="G18" s="20" t="s">
        <v>1317</v>
      </c>
      <c r="H18" s="23">
        <v>0</v>
      </c>
      <c r="I18" s="24">
        <v>6500</v>
      </c>
    </row>
    <row r="19" spans="1:10" x14ac:dyDescent="0.25">
      <c r="F19" s="20" t="s">
        <v>1340</v>
      </c>
      <c r="I19" s="24">
        <v>6500</v>
      </c>
    </row>
    <row r="20" spans="1:10" x14ac:dyDescent="0.25">
      <c r="F20" s="20" t="s">
        <v>1341</v>
      </c>
      <c r="G20" s="20" t="s">
        <v>1317</v>
      </c>
      <c r="H20" s="23">
        <v>0</v>
      </c>
      <c r="I20" s="23">
        <v>0</v>
      </c>
    </row>
    <row r="21" spans="1:10" x14ac:dyDescent="0.25">
      <c r="F21" s="20" t="s">
        <v>1342</v>
      </c>
      <c r="G21" s="20" t="s">
        <v>1317</v>
      </c>
      <c r="I21" s="24">
        <v>6500</v>
      </c>
    </row>
  </sheetData>
  <sortState ref="A92:J109">
    <sortCondition ref="F92:F10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49"/>
  <sheetViews>
    <sheetView topLeftCell="A13" workbookViewId="0">
      <selection activeCell="E22" sqref="E22"/>
    </sheetView>
  </sheetViews>
  <sheetFormatPr defaultRowHeight="15" x14ac:dyDescent="0.25"/>
  <cols>
    <col min="1" max="1" width="16.42578125" customWidth="1"/>
    <col min="4" max="4" width="16.42578125" bestFit="1" customWidth="1"/>
    <col min="5" max="6" width="16.42578125" customWidth="1"/>
    <col min="8" max="8" width="58.28515625" bestFit="1" customWidth="1"/>
    <col min="11" max="11" width="13.5703125" bestFit="1" customWidth="1"/>
    <col min="12" max="12" width="14" customWidth="1"/>
  </cols>
  <sheetData>
    <row r="3" spans="1:13" x14ac:dyDescent="0.25">
      <c r="I3" s="41" t="s">
        <v>1311</v>
      </c>
      <c r="J3" s="41" t="s">
        <v>1343</v>
      </c>
      <c r="L3" s="41" t="s">
        <v>1313</v>
      </c>
      <c r="M3" s="41" t="s">
        <v>1314</v>
      </c>
    </row>
    <row r="4" spans="1:13" x14ac:dyDescent="0.25">
      <c r="J4" s="41" t="s">
        <v>1315</v>
      </c>
      <c r="K4" s="41" t="s">
        <v>1316</v>
      </c>
      <c r="L4" s="41" t="s">
        <v>1317</v>
      </c>
      <c r="M4" s="41" t="s">
        <v>1318</v>
      </c>
    </row>
    <row r="5" spans="1:13" x14ac:dyDescent="0.25">
      <c r="A5" s="20"/>
      <c r="B5" s="19" t="s">
        <v>20</v>
      </c>
      <c r="C5" s="20" t="s">
        <v>1344</v>
      </c>
      <c r="D5" s="20" t="s">
        <v>1320</v>
      </c>
      <c r="E5" s="20"/>
      <c r="F5" s="20"/>
    </row>
    <row r="6" spans="1:13" x14ac:dyDescent="0.25">
      <c r="B6" s="41" t="s">
        <v>1345</v>
      </c>
      <c r="G6" s="20" t="s">
        <v>1346</v>
      </c>
      <c r="H6" s="41" t="s">
        <v>1347</v>
      </c>
    </row>
    <row r="7" spans="1:13" x14ac:dyDescent="0.25">
      <c r="B7" s="20" t="s">
        <v>1348</v>
      </c>
    </row>
    <row r="8" spans="1:13" x14ac:dyDescent="0.25">
      <c r="B8" s="41" t="s">
        <v>1349</v>
      </c>
    </row>
    <row r="9" spans="1:13" x14ac:dyDescent="0.25">
      <c r="B9" s="41" t="s">
        <v>21</v>
      </c>
    </row>
    <row r="10" spans="1:13" x14ac:dyDescent="0.25">
      <c r="B10" s="41" t="s">
        <v>1350</v>
      </c>
    </row>
    <row r="12" spans="1:13" x14ac:dyDescent="0.25">
      <c r="B12" s="21" t="s">
        <v>1326</v>
      </c>
    </row>
    <row r="14" spans="1:13" x14ac:dyDescent="0.25">
      <c r="A14" s="20"/>
      <c r="B14" s="20" t="s">
        <v>9</v>
      </c>
      <c r="C14" s="20" t="s">
        <v>1327</v>
      </c>
      <c r="D14" s="20" t="s">
        <v>1328</v>
      </c>
      <c r="E14" s="20"/>
      <c r="F14" s="20"/>
      <c r="G14" s="20" t="s">
        <v>1329</v>
      </c>
      <c r="H14" s="20" t="s">
        <v>1330</v>
      </c>
      <c r="J14" s="20" t="s">
        <v>1331</v>
      </c>
      <c r="K14" s="20" t="s">
        <v>1351</v>
      </c>
      <c r="L14" s="20" t="s">
        <v>1352</v>
      </c>
    </row>
    <row r="15" spans="1:13" x14ac:dyDescent="0.25">
      <c r="I15" s="20" t="s">
        <v>1333</v>
      </c>
      <c r="J15" s="23">
        <v>0</v>
      </c>
      <c r="K15" s="23">
        <v>0</v>
      </c>
      <c r="L15" s="23">
        <v>0</v>
      </c>
    </row>
    <row r="16" spans="1:13" x14ac:dyDescent="0.25">
      <c r="A16" s="22" t="s">
        <v>1140</v>
      </c>
      <c r="B16" s="22" t="s">
        <v>1364</v>
      </c>
      <c r="C16" s="22" t="s">
        <v>1335</v>
      </c>
      <c r="D16" s="22" t="s">
        <v>1140</v>
      </c>
      <c r="E16" s="22" t="s">
        <v>1140</v>
      </c>
      <c r="F16" s="22">
        <v>6500</v>
      </c>
      <c r="G16" s="22" t="s">
        <v>1365</v>
      </c>
      <c r="H16" s="22" t="s">
        <v>1366</v>
      </c>
      <c r="J16" s="25">
        <v>6500</v>
      </c>
      <c r="K16" s="24">
        <v>-64650</v>
      </c>
    </row>
    <row r="17" spans="1:11" x14ac:dyDescent="0.25">
      <c r="A17" s="22" t="s">
        <v>664</v>
      </c>
      <c r="B17" s="22" t="s">
        <v>1370</v>
      </c>
      <c r="C17" s="22" t="s">
        <v>1335</v>
      </c>
      <c r="D17" s="22" t="s">
        <v>664</v>
      </c>
      <c r="E17" s="22" t="s">
        <v>664</v>
      </c>
      <c r="F17" s="22">
        <v>24500</v>
      </c>
      <c r="G17" s="22" t="s">
        <v>1377</v>
      </c>
      <c r="H17" s="22" t="s">
        <v>1378</v>
      </c>
      <c r="J17" s="25">
        <v>94510</v>
      </c>
      <c r="K17" s="24">
        <v>-229160</v>
      </c>
    </row>
    <row r="18" spans="1:11" x14ac:dyDescent="0.25">
      <c r="A18" s="22" t="s">
        <v>671</v>
      </c>
      <c r="B18" s="22" t="s">
        <v>1415</v>
      </c>
      <c r="C18" s="22" t="s">
        <v>1335</v>
      </c>
      <c r="D18" s="22" t="s">
        <v>671</v>
      </c>
      <c r="E18" s="22" t="s">
        <v>671</v>
      </c>
      <c r="F18" s="22">
        <v>19500</v>
      </c>
      <c r="G18" s="22" t="s">
        <v>1417</v>
      </c>
      <c r="H18" s="22" t="s">
        <v>1418</v>
      </c>
      <c r="J18" s="25">
        <v>19500</v>
      </c>
      <c r="K18" s="24">
        <v>-1123779</v>
      </c>
    </row>
    <row r="19" spans="1:11" x14ac:dyDescent="0.25">
      <c r="A19" s="22" t="s">
        <v>677</v>
      </c>
      <c r="B19" s="22" t="s">
        <v>1422</v>
      </c>
      <c r="C19" s="22" t="s">
        <v>1335</v>
      </c>
      <c r="D19" s="22" t="s">
        <v>677</v>
      </c>
      <c r="E19" s="22" t="s">
        <v>677</v>
      </c>
      <c r="F19" s="22">
        <v>10780.49</v>
      </c>
      <c r="G19" s="22" t="s">
        <v>1426</v>
      </c>
      <c r="H19" s="22" t="s">
        <v>1391</v>
      </c>
      <c r="J19" s="25">
        <v>221000</v>
      </c>
      <c r="K19" s="24">
        <v>-1390279</v>
      </c>
    </row>
    <row r="20" spans="1:11" x14ac:dyDescent="0.25">
      <c r="A20" s="22" t="s">
        <v>971</v>
      </c>
      <c r="B20" s="22" t="s">
        <v>12</v>
      </c>
      <c r="C20" s="22" t="s">
        <v>1335</v>
      </c>
      <c r="D20" s="22" t="s">
        <v>971</v>
      </c>
      <c r="E20" s="22" t="s">
        <v>971</v>
      </c>
      <c r="F20" s="22">
        <v>6500</v>
      </c>
      <c r="G20" s="22" t="s">
        <v>1462</v>
      </c>
      <c r="H20" s="22" t="s">
        <v>1463</v>
      </c>
      <c r="J20" s="25">
        <v>6500</v>
      </c>
      <c r="K20" s="24">
        <v>-1676279</v>
      </c>
    </row>
    <row r="21" spans="1:11" x14ac:dyDescent="0.25">
      <c r="A21" s="22" t="s">
        <v>1149</v>
      </c>
      <c r="B21" s="22" t="s">
        <v>1472</v>
      </c>
      <c r="C21" s="22" t="s">
        <v>1335</v>
      </c>
      <c r="D21" s="22" t="s">
        <v>1149</v>
      </c>
      <c r="E21" s="22" t="s">
        <v>1149</v>
      </c>
      <c r="F21" s="22">
        <v>6500</v>
      </c>
      <c r="G21" s="22" t="s">
        <v>1473</v>
      </c>
      <c r="H21" s="22" t="s">
        <v>1474</v>
      </c>
      <c r="J21" s="25">
        <v>6500</v>
      </c>
      <c r="K21" s="24">
        <v>-1702279</v>
      </c>
    </row>
    <row r="22" spans="1:11" x14ac:dyDescent="0.25">
      <c r="A22" s="22" t="s">
        <v>1170</v>
      </c>
      <c r="B22" s="22" t="s">
        <v>1497</v>
      </c>
      <c r="C22" s="22" t="s">
        <v>1335</v>
      </c>
      <c r="D22" s="22" t="s">
        <v>1170</v>
      </c>
      <c r="E22" s="22" t="s">
        <v>1170</v>
      </c>
      <c r="F22" s="22">
        <v>13000</v>
      </c>
      <c r="G22" s="22" t="s">
        <v>1501</v>
      </c>
      <c r="H22" s="22" t="s">
        <v>1502</v>
      </c>
      <c r="J22" s="25">
        <v>26000</v>
      </c>
      <c r="K22" s="24">
        <v>-1848779</v>
      </c>
    </row>
    <row r="23" spans="1:11" x14ac:dyDescent="0.25">
      <c r="A23" s="22" t="s">
        <v>862</v>
      </c>
      <c r="B23" s="22" t="s">
        <v>1636</v>
      </c>
      <c r="C23" s="22" t="s">
        <v>1335</v>
      </c>
      <c r="D23" s="22" t="s">
        <v>862</v>
      </c>
      <c r="E23" s="22" t="s">
        <v>862</v>
      </c>
      <c r="F23" s="22">
        <v>26000</v>
      </c>
      <c r="G23" s="22" t="s">
        <v>1637</v>
      </c>
      <c r="H23" s="22" t="s">
        <v>1638</v>
      </c>
      <c r="J23" s="25">
        <v>26000</v>
      </c>
      <c r="K23" s="24">
        <v>-202569</v>
      </c>
    </row>
    <row r="24" spans="1:11" x14ac:dyDescent="0.25">
      <c r="A24" s="22" t="s">
        <v>1192</v>
      </c>
      <c r="B24" s="22" t="s">
        <v>1642</v>
      </c>
      <c r="C24" s="22" t="s">
        <v>1335</v>
      </c>
      <c r="D24" s="22" t="s">
        <v>1192</v>
      </c>
      <c r="E24" s="22" t="s">
        <v>1192</v>
      </c>
      <c r="F24" s="22">
        <v>6500</v>
      </c>
      <c r="G24" s="22" t="s">
        <v>1643</v>
      </c>
      <c r="H24" s="22" t="s">
        <v>1644</v>
      </c>
      <c r="J24" s="25">
        <v>13000</v>
      </c>
      <c r="K24" s="24">
        <v>-222069</v>
      </c>
    </row>
    <row r="25" spans="1:11" x14ac:dyDescent="0.25">
      <c r="A25" s="22" t="s">
        <v>1193</v>
      </c>
      <c r="B25" s="22" t="s">
        <v>1642</v>
      </c>
      <c r="C25" s="22" t="s">
        <v>1335</v>
      </c>
      <c r="D25" s="22" t="s">
        <v>1193</v>
      </c>
      <c r="E25" s="22" t="s">
        <v>1193</v>
      </c>
      <c r="F25" s="22">
        <v>6500</v>
      </c>
      <c r="G25" s="22" t="s">
        <v>1643</v>
      </c>
      <c r="H25" s="22" t="s">
        <v>1644</v>
      </c>
      <c r="J25" s="25">
        <v>123500</v>
      </c>
      <c r="K25" s="24">
        <v>-345569</v>
      </c>
    </row>
    <row r="26" spans="1:11" x14ac:dyDescent="0.25">
      <c r="A26" s="22" t="s">
        <v>1257</v>
      </c>
      <c r="B26" s="22" t="s">
        <v>1673</v>
      </c>
      <c r="C26" s="22" t="s">
        <v>1335</v>
      </c>
      <c r="D26" s="22" t="s">
        <v>1257</v>
      </c>
      <c r="E26" s="22" t="s">
        <v>1257</v>
      </c>
      <c r="F26" s="22">
        <v>13000</v>
      </c>
      <c r="G26" s="22" t="s">
        <v>1674</v>
      </c>
      <c r="H26" s="22" t="s">
        <v>1675</v>
      </c>
      <c r="J26" s="25">
        <v>13000</v>
      </c>
      <c r="K26" s="24">
        <v>99980.98</v>
      </c>
    </row>
    <row r="27" spans="1:11" x14ac:dyDescent="0.25">
      <c r="A27" s="22" t="s">
        <v>927</v>
      </c>
      <c r="B27" s="22" t="s">
        <v>1676</v>
      </c>
      <c r="C27" s="22" t="s">
        <v>1335</v>
      </c>
      <c r="D27" s="22" t="s">
        <v>927</v>
      </c>
      <c r="E27" s="22" t="s">
        <v>927</v>
      </c>
      <c r="F27" s="22">
        <v>6500</v>
      </c>
      <c r="G27" s="22" t="s">
        <v>1677</v>
      </c>
      <c r="H27" s="22" t="s">
        <v>1678</v>
      </c>
      <c r="J27" s="25">
        <v>19500</v>
      </c>
      <c r="K27" s="42">
        <v>80480.98</v>
      </c>
    </row>
    <row r="28" spans="1:11" x14ac:dyDescent="0.25">
      <c r="A28" s="22"/>
      <c r="B28" s="22"/>
      <c r="C28" s="22"/>
      <c r="D28" s="22"/>
      <c r="E28" s="22"/>
      <c r="F28" s="22"/>
      <c r="G28" s="22"/>
      <c r="H28" s="22"/>
      <c r="J28" s="25">
        <f>SUM(J15:J27)</f>
        <v>575510</v>
      </c>
      <c r="K28" s="42"/>
    </row>
    <row r="29" spans="1:11" x14ac:dyDescent="0.25">
      <c r="A29" s="22"/>
      <c r="B29" s="22"/>
      <c r="C29" s="22"/>
      <c r="D29" s="22"/>
      <c r="E29" s="22"/>
      <c r="F29" s="22"/>
      <c r="G29" s="22"/>
      <c r="H29" s="22"/>
      <c r="J29" s="25"/>
      <c r="K29" s="42"/>
    </row>
    <row r="30" spans="1:11" x14ac:dyDescent="0.25">
      <c r="A30" s="22" t="e">
        <v>#N/A</v>
      </c>
      <c r="B30" s="22" t="s">
        <v>1353</v>
      </c>
      <c r="C30" s="22" t="s">
        <v>1335</v>
      </c>
      <c r="D30" s="22" t="s">
        <v>1354</v>
      </c>
      <c r="E30" s="22" t="e">
        <v>#N/A</v>
      </c>
      <c r="F30" s="22" t="e">
        <v>#N/A</v>
      </c>
      <c r="G30" s="22" t="s">
        <v>1355</v>
      </c>
      <c r="H30" s="22" t="s">
        <v>1356</v>
      </c>
      <c r="J30" s="24">
        <v>33000</v>
      </c>
      <c r="K30" s="24">
        <v>-33000</v>
      </c>
    </row>
    <row r="31" spans="1:11" x14ac:dyDescent="0.25">
      <c r="A31" s="22" t="e">
        <v>#N/A</v>
      </c>
      <c r="B31" s="22" t="s">
        <v>1357</v>
      </c>
      <c r="C31" s="22" t="s">
        <v>1335</v>
      </c>
      <c r="D31" s="22" t="s">
        <v>1358</v>
      </c>
      <c r="E31" s="22" t="e">
        <v>#N/A</v>
      </c>
      <c r="F31" s="22" t="e">
        <v>#N/A</v>
      </c>
      <c r="G31" s="22" t="s">
        <v>1359</v>
      </c>
      <c r="H31" s="22" t="s">
        <v>1360</v>
      </c>
      <c r="J31" s="24">
        <v>12600</v>
      </c>
      <c r="K31" s="24">
        <v>-45600</v>
      </c>
    </row>
    <row r="32" spans="1:11" x14ac:dyDescent="0.25">
      <c r="A32" s="22" t="e">
        <v>#N/A</v>
      </c>
      <c r="B32" s="22" t="s">
        <v>1357</v>
      </c>
      <c r="C32" s="22" t="s">
        <v>1335</v>
      </c>
      <c r="D32" s="22" t="s">
        <v>1361</v>
      </c>
      <c r="E32" s="22" t="e">
        <v>#N/A</v>
      </c>
      <c r="F32" s="22" t="e">
        <v>#N/A</v>
      </c>
      <c r="G32" s="22" t="s">
        <v>1362</v>
      </c>
      <c r="H32" s="22" t="s">
        <v>1363</v>
      </c>
      <c r="J32" s="24">
        <v>12550</v>
      </c>
      <c r="K32" s="24">
        <v>-58150</v>
      </c>
    </row>
    <row r="33" spans="1:11" x14ac:dyDescent="0.25">
      <c r="A33" s="22" t="e">
        <v>#N/A</v>
      </c>
      <c r="B33" s="22" t="s">
        <v>1364</v>
      </c>
      <c r="C33" s="22" t="s">
        <v>1335</v>
      </c>
      <c r="D33" s="22" t="s">
        <v>1367</v>
      </c>
      <c r="E33" s="22" t="e">
        <v>#N/A</v>
      </c>
      <c r="F33" s="22" t="e">
        <v>#N/A</v>
      </c>
      <c r="G33" s="22" t="s">
        <v>1368</v>
      </c>
      <c r="H33" s="22" t="s">
        <v>1369</v>
      </c>
      <c r="J33" s="24">
        <v>37500</v>
      </c>
      <c r="K33" s="24">
        <v>-102150</v>
      </c>
    </row>
    <row r="34" spans="1:11" x14ac:dyDescent="0.25">
      <c r="A34" s="22" t="e">
        <v>#N/A</v>
      </c>
      <c r="B34" s="22" t="s">
        <v>1370</v>
      </c>
      <c r="C34" s="22" t="s">
        <v>1335</v>
      </c>
      <c r="D34" s="22" t="s">
        <v>1371</v>
      </c>
      <c r="E34" s="22" t="e">
        <v>#N/A</v>
      </c>
      <c r="F34" s="22" t="e">
        <v>#N/A</v>
      </c>
      <c r="G34" s="22" t="s">
        <v>1372</v>
      </c>
      <c r="H34" s="22" t="s">
        <v>1373</v>
      </c>
      <c r="J34" s="24">
        <v>19500</v>
      </c>
      <c r="K34" s="24">
        <v>-121650</v>
      </c>
    </row>
    <row r="35" spans="1:11" x14ac:dyDescent="0.25">
      <c r="A35" s="22" t="e">
        <v>#N/A</v>
      </c>
      <c r="B35" s="22" t="s">
        <v>1370</v>
      </c>
      <c r="C35" s="22" t="s">
        <v>1335</v>
      </c>
      <c r="D35" s="22" t="s">
        <v>1374</v>
      </c>
      <c r="E35" s="22" t="e">
        <v>#N/A</v>
      </c>
      <c r="F35" s="22" t="e">
        <v>#N/A</v>
      </c>
      <c r="G35" s="22" t="s">
        <v>1375</v>
      </c>
      <c r="H35" s="22" t="s">
        <v>1376</v>
      </c>
      <c r="J35" s="24">
        <v>13000</v>
      </c>
      <c r="K35" s="24">
        <v>-134650</v>
      </c>
    </row>
    <row r="36" spans="1:11" x14ac:dyDescent="0.25">
      <c r="A36" s="22" t="e">
        <v>#N/A</v>
      </c>
      <c r="B36" s="22" t="s">
        <v>1370</v>
      </c>
      <c r="C36" s="22" t="s">
        <v>1335</v>
      </c>
      <c r="D36" s="22" t="s">
        <v>1379</v>
      </c>
      <c r="E36" s="22" t="e">
        <v>#N/A</v>
      </c>
      <c r="F36" s="22" t="e">
        <v>#N/A</v>
      </c>
      <c r="G36" s="22" t="s">
        <v>1380</v>
      </c>
      <c r="H36" s="22" t="s">
        <v>1381</v>
      </c>
      <c r="J36" s="24">
        <v>57909</v>
      </c>
      <c r="K36" s="24">
        <v>-287069</v>
      </c>
    </row>
    <row r="37" spans="1:11" x14ac:dyDescent="0.25">
      <c r="A37" s="22" t="e">
        <v>#N/A</v>
      </c>
      <c r="B37" s="22" t="s">
        <v>1382</v>
      </c>
      <c r="C37" s="22" t="s">
        <v>1335</v>
      </c>
      <c r="D37" s="22" t="s">
        <v>1383</v>
      </c>
      <c r="E37" s="22" t="e">
        <v>#N/A</v>
      </c>
      <c r="F37" s="22" t="e">
        <v>#N/A</v>
      </c>
      <c r="G37" s="22" t="s">
        <v>1384</v>
      </c>
      <c r="H37" s="22" t="s">
        <v>1385</v>
      </c>
      <c r="J37" s="24">
        <v>13000</v>
      </c>
      <c r="K37" s="24">
        <v>-300069</v>
      </c>
    </row>
    <row r="38" spans="1:11" x14ac:dyDescent="0.25">
      <c r="A38" s="22" t="e">
        <v>#N/A</v>
      </c>
      <c r="B38" s="22" t="s">
        <v>1382</v>
      </c>
      <c r="C38" s="22" t="s">
        <v>1335</v>
      </c>
      <c r="D38" s="22" t="s">
        <v>1386</v>
      </c>
      <c r="E38" s="22" t="e">
        <v>#N/A</v>
      </c>
      <c r="F38" s="22" t="e">
        <v>#N/A</v>
      </c>
      <c r="G38" s="22" t="s">
        <v>1387</v>
      </c>
      <c r="H38" s="22" t="s">
        <v>1388</v>
      </c>
      <c r="J38" s="24">
        <v>13000</v>
      </c>
      <c r="K38" s="24">
        <v>-313069</v>
      </c>
    </row>
    <row r="39" spans="1:11" x14ac:dyDescent="0.25">
      <c r="A39" s="22" t="e">
        <v>#N/A</v>
      </c>
      <c r="B39" s="22" t="s">
        <v>1382</v>
      </c>
      <c r="C39" s="22" t="s">
        <v>1335</v>
      </c>
      <c r="D39" s="22" t="s">
        <v>1389</v>
      </c>
      <c r="E39" s="22" t="e">
        <v>#N/A</v>
      </c>
      <c r="F39" s="22" t="e">
        <v>#N/A</v>
      </c>
      <c r="G39" s="22" t="s">
        <v>1390</v>
      </c>
      <c r="H39" s="22" t="s">
        <v>1391</v>
      </c>
      <c r="J39" s="24">
        <v>89750</v>
      </c>
      <c r="K39" s="24">
        <v>-402819</v>
      </c>
    </row>
    <row r="40" spans="1:11" x14ac:dyDescent="0.25">
      <c r="A40" s="22" t="e">
        <v>#N/A</v>
      </c>
      <c r="B40" s="22" t="s">
        <v>1382</v>
      </c>
      <c r="C40" s="22" t="s">
        <v>1335</v>
      </c>
      <c r="D40" s="22" t="s">
        <v>1392</v>
      </c>
      <c r="E40" s="22" t="e">
        <v>#N/A</v>
      </c>
      <c r="F40" s="22" t="e">
        <v>#N/A</v>
      </c>
      <c r="G40" s="22" t="s">
        <v>1393</v>
      </c>
      <c r="H40" s="22" t="s">
        <v>1394</v>
      </c>
      <c r="J40" s="24">
        <v>169960</v>
      </c>
      <c r="K40" s="24">
        <v>-572779</v>
      </c>
    </row>
    <row r="41" spans="1:11" x14ac:dyDescent="0.25">
      <c r="A41" s="22" t="e">
        <v>#N/A</v>
      </c>
      <c r="B41" s="22" t="s">
        <v>1395</v>
      </c>
      <c r="C41" s="22" t="s">
        <v>1335</v>
      </c>
      <c r="D41" s="22" t="s">
        <v>1396</v>
      </c>
      <c r="E41" s="22" t="e">
        <v>#N/A</v>
      </c>
      <c r="F41" s="22" t="e">
        <v>#N/A</v>
      </c>
      <c r="G41" s="22" t="s">
        <v>1397</v>
      </c>
      <c r="H41" s="22" t="s">
        <v>1398</v>
      </c>
      <c r="J41" s="24">
        <v>6500</v>
      </c>
      <c r="K41" s="24">
        <v>-579279</v>
      </c>
    </row>
    <row r="42" spans="1:11" x14ac:dyDescent="0.25">
      <c r="A42" s="22" t="e">
        <v>#N/A</v>
      </c>
      <c r="B42" s="22" t="s">
        <v>1399</v>
      </c>
      <c r="C42" s="22" t="s">
        <v>1335</v>
      </c>
      <c r="D42" s="22" t="s">
        <v>1400</v>
      </c>
      <c r="E42" s="22" t="e">
        <v>#N/A</v>
      </c>
      <c r="F42" s="22" t="e">
        <v>#N/A</v>
      </c>
      <c r="G42" s="22" t="s">
        <v>1401</v>
      </c>
      <c r="H42" s="22" t="s">
        <v>1402</v>
      </c>
      <c r="J42" s="24">
        <v>6500</v>
      </c>
      <c r="K42" s="24">
        <v>-585779</v>
      </c>
    </row>
    <row r="43" spans="1:11" x14ac:dyDescent="0.25">
      <c r="A43" s="22" t="e">
        <v>#N/A</v>
      </c>
      <c r="B43" s="22" t="s">
        <v>1403</v>
      </c>
      <c r="C43" s="22" t="s">
        <v>1335</v>
      </c>
      <c r="D43" s="22" t="s">
        <v>1404</v>
      </c>
      <c r="E43" s="22" t="e">
        <v>#N/A</v>
      </c>
      <c r="F43" s="22" t="e">
        <v>#N/A</v>
      </c>
      <c r="G43" s="22" t="s">
        <v>1405</v>
      </c>
      <c r="H43" s="22" t="s">
        <v>1406</v>
      </c>
      <c r="J43" s="24">
        <v>26000</v>
      </c>
      <c r="K43" s="24">
        <v>-611779</v>
      </c>
    </row>
    <row r="44" spans="1:11" x14ac:dyDescent="0.25">
      <c r="A44" s="22" t="e">
        <v>#N/A</v>
      </c>
      <c r="B44" s="22" t="s">
        <v>1407</v>
      </c>
      <c r="C44" s="22" t="s">
        <v>1335</v>
      </c>
      <c r="D44" s="22" t="s">
        <v>1408</v>
      </c>
      <c r="E44" s="22" t="e">
        <v>#N/A</v>
      </c>
      <c r="F44" s="22" t="e">
        <v>#N/A</v>
      </c>
      <c r="G44" s="22" t="s">
        <v>1409</v>
      </c>
      <c r="H44" s="22" t="s">
        <v>1410</v>
      </c>
      <c r="J44" s="24">
        <v>20000</v>
      </c>
      <c r="K44" s="24">
        <v>-631779</v>
      </c>
    </row>
    <row r="45" spans="1:11" x14ac:dyDescent="0.25">
      <c r="A45" s="22" t="e">
        <v>#N/A</v>
      </c>
      <c r="B45" s="22" t="s">
        <v>1411</v>
      </c>
      <c r="C45" s="22" t="s">
        <v>1335</v>
      </c>
      <c r="D45" s="22" t="s">
        <v>1412</v>
      </c>
      <c r="E45" s="22" t="e">
        <v>#N/A</v>
      </c>
      <c r="F45" s="22" t="e">
        <v>#N/A</v>
      </c>
      <c r="G45" s="22" t="s">
        <v>1413</v>
      </c>
      <c r="H45" s="22" t="s">
        <v>1414</v>
      </c>
      <c r="J45" s="24">
        <v>368500</v>
      </c>
      <c r="K45" s="24">
        <v>-1000279</v>
      </c>
    </row>
    <row r="46" spans="1:11" x14ac:dyDescent="0.25">
      <c r="A46" s="22" t="e">
        <v>#N/A</v>
      </c>
      <c r="B46" s="22" t="s">
        <v>1415</v>
      </c>
      <c r="C46" s="22" t="s">
        <v>1335</v>
      </c>
      <c r="D46" s="22" t="s">
        <v>1416</v>
      </c>
      <c r="E46" s="22" t="e">
        <v>#N/A</v>
      </c>
      <c r="F46" s="22" t="e">
        <v>#N/A</v>
      </c>
      <c r="G46" s="22" t="s">
        <v>1417</v>
      </c>
      <c r="H46" s="22" t="s">
        <v>1418</v>
      </c>
      <c r="J46" s="24">
        <v>13000</v>
      </c>
      <c r="K46" s="24">
        <v>-1013279</v>
      </c>
    </row>
    <row r="47" spans="1:11" x14ac:dyDescent="0.25">
      <c r="A47" s="22" t="e">
        <v>#N/A</v>
      </c>
      <c r="B47" s="22" t="s">
        <v>1415</v>
      </c>
      <c r="C47" s="22" t="s">
        <v>1335</v>
      </c>
      <c r="D47" s="22" t="s">
        <v>1419</v>
      </c>
      <c r="E47" s="22" t="e">
        <v>#N/A</v>
      </c>
      <c r="F47" s="22" t="e">
        <v>#N/A</v>
      </c>
      <c r="G47" s="22" t="s">
        <v>1417</v>
      </c>
      <c r="H47" s="22" t="s">
        <v>1418</v>
      </c>
      <c r="J47" s="24">
        <v>52000</v>
      </c>
      <c r="K47" s="24">
        <v>-1065279</v>
      </c>
    </row>
    <row r="48" spans="1:11" x14ac:dyDescent="0.25">
      <c r="A48" s="22" t="e">
        <v>#N/A</v>
      </c>
      <c r="B48" s="22" t="s">
        <v>1415</v>
      </c>
      <c r="C48" s="22" t="s">
        <v>1335</v>
      </c>
      <c r="D48" s="22" t="s">
        <v>1420</v>
      </c>
      <c r="E48" s="22" t="e">
        <v>#N/A</v>
      </c>
      <c r="F48" s="22" t="e">
        <v>#N/A</v>
      </c>
      <c r="G48" s="22" t="s">
        <v>1417</v>
      </c>
      <c r="H48" s="22" t="s">
        <v>1418</v>
      </c>
      <c r="J48" s="24">
        <v>39000</v>
      </c>
      <c r="K48" s="24">
        <v>-1104279</v>
      </c>
    </row>
    <row r="49" spans="1:11" x14ac:dyDescent="0.25">
      <c r="A49" s="22" t="e">
        <v>#N/A</v>
      </c>
      <c r="B49" s="22" t="s">
        <v>1415</v>
      </c>
      <c r="C49" s="22" t="s">
        <v>1335</v>
      </c>
      <c r="D49" s="22" t="s">
        <v>1421</v>
      </c>
      <c r="E49" s="22" t="e">
        <v>#N/A</v>
      </c>
      <c r="F49" s="22" t="e">
        <v>#N/A</v>
      </c>
      <c r="G49" s="22" t="s">
        <v>1417</v>
      </c>
      <c r="H49" s="22" t="s">
        <v>1418</v>
      </c>
      <c r="J49" s="24">
        <v>32500</v>
      </c>
      <c r="K49" s="24">
        <v>-1156279</v>
      </c>
    </row>
    <row r="50" spans="1:11" x14ac:dyDescent="0.25">
      <c r="A50" s="22" t="e">
        <v>#N/A</v>
      </c>
      <c r="B50" s="22" t="s">
        <v>1422</v>
      </c>
      <c r="C50" s="22" t="s">
        <v>1335</v>
      </c>
      <c r="D50" s="22" t="s">
        <v>1423</v>
      </c>
      <c r="E50" s="22" t="e">
        <v>#N/A</v>
      </c>
      <c r="F50" s="22" t="e">
        <v>#N/A</v>
      </c>
      <c r="G50" s="22" t="s">
        <v>1424</v>
      </c>
      <c r="H50" s="22" t="s">
        <v>1425</v>
      </c>
      <c r="J50" s="24">
        <v>13000</v>
      </c>
      <c r="K50" s="24">
        <v>-1169279</v>
      </c>
    </row>
    <row r="51" spans="1:11" x14ac:dyDescent="0.25">
      <c r="A51" s="22" t="e">
        <v>#N/A</v>
      </c>
      <c r="B51" s="22" t="s">
        <v>1427</v>
      </c>
      <c r="C51" s="22" t="s">
        <v>1335</v>
      </c>
      <c r="D51" s="22" t="s">
        <v>1428</v>
      </c>
      <c r="E51" s="22" t="e">
        <v>#N/A</v>
      </c>
      <c r="F51" s="22" t="e">
        <v>#N/A</v>
      </c>
      <c r="G51" s="22" t="s">
        <v>1429</v>
      </c>
      <c r="H51" s="22" t="s">
        <v>1391</v>
      </c>
      <c r="J51" s="24">
        <v>13000</v>
      </c>
      <c r="K51" s="24">
        <v>-1403279</v>
      </c>
    </row>
    <row r="52" spans="1:11" x14ac:dyDescent="0.25">
      <c r="A52" s="22" t="e">
        <v>#N/A</v>
      </c>
      <c r="B52" s="22" t="s">
        <v>1427</v>
      </c>
      <c r="C52" s="22" t="s">
        <v>1335</v>
      </c>
      <c r="D52" s="22" t="s">
        <v>1430</v>
      </c>
      <c r="E52" s="22" t="e">
        <v>#N/A</v>
      </c>
      <c r="F52" s="22" t="e">
        <v>#N/A</v>
      </c>
      <c r="G52" s="22" t="s">
        <v>1431</v>
      </c>
      <c r="H52" s="22" t="s">
        <v>1432</v>
      </c>
      <c r="J52" s="24">
        <v>26000</v>
      </c>
      <c r="K52" s="24">
        <v>-1429279</v>
      </c>
    </row>
    <row r="53" spans="1:11" x14ac:dyDescent="0.25">
      <c r="A53" s="22" t="e">
        <v>#N/A</v>
      </c>
      <c r="B53" s="22" t="s">
        <v>1427</v>
      </c>
      <c r="C53" s="22" t="s">
        <v>1335</v>
      </c>
      <c r="D53" s="22" t="s">
        <v>1433</v>
      </c>
      <c r="E53" s="22" t="e">
        <v>#N/A</v>
      </c>
      <c r="F53" s="22" t="e">
        <v>#N/A</v>
      </c>
      <c r="G53" s="22" t="s">
        <v>1429</v>
      </c>
      <c r="H53" s="22" t="s">
        <v>1391</v>
      </c>
      <c r="J53" s="24">
        <v>19500</v>
      </c>
      <c r="K53" s="24">
        <v>-1448779</v>
      </c>
    </row>
    <row r="54" spans="1:11" x14ac:dyDescent="0.25">
      <c r="A54" s="22" t="e">
        <v>#N/A</v>
      </c>
      <c r="B54" s="22" t="s">
        <v>1434</v>
      </c>
      <c r="C54" s="22" t="s">
        <v>1335</v>
      </c>
      <c r="D54" s="22" t="s">
        <v>1435</v>
      </c>
      <c r="E54" s="22" t="e">
        <v>#N/A</v>
      </c>
      <c r="F54" s="22" t="e">
        <v>#N/A</v>
      </c>
      <c r="G54" s="22" t="s">
        <v>1436</v>
      </c>
      <c r="H54" s="22" t="s">
        <v>1437</v>
      </c>
      <c r="J54" s="24">
        <v>6500</v>
      </c>
      <c r="K54" s="24">
        <v>-1455279</v>
      </c>
    </row>
    <row r="55" spans="1:11" x14ac:dyDescent="0.25">
      <c r="A55" s="22" t="e">
        <v>#N/A</v>
      </c>
      <c r="B55" s="22" t="s">
        <v>1434</v>
      </c>
      <c r="C55" s="22" t="s">
        <v>1335</v>
      </c>
      <c r="D55" s="22" t="s">
        <v>1438</v>
      </c>
      <c r="E55" s="22" t="e">
        <v>#N/A</v>
      </c>
      <c r="F55" s="22" t="e">
        <v>#N/A</v>
      </c>
      <c r="G55" s="22" t="s">
        <v>1439</v>
      </c>
      <c r="H55" s="22" t="s">
        <v>1440</v>
      </c>
      <c r="J55" s="24">
        <v>19500</v>
      </c>
      <c r="K55" s="24">
        <v>-1474779</v>
      </c>
    </row>
    <row r="56" spans="1:11" x14ac:dyDescent="0.25">
      <c r="A56" s="22" t="e">
        <v>#N/A</v>
      </c>
      <c r="B56" s="22" t="s">
        <v>1434</v>
      </c>
      <c r="C56" s="22" t="s">
        <v>1335</v>
      </c>
      <c r="D56" s="22" t="s">
        <v>1441</v>
      </c>
      <c r="E56" s="22" t="e">
        <v>#N/A</v>
      </c>
      <c r="F56" s="22" t="e">
        <v>#N/A</v>
      </c>
      <c r="G56" s="22" t="s">
        <v>1442</v>
      </c>
      <c r="H56" s="22" t="s">
        <v>1443</v>
      </c>
      <c r="J56" s="24">
        <v>78000</v>
      </c>
      <c r="K56" s="24">
        <v>-1552779</v>
      </c>
    </row>
    <row r="57" spans="1:11" x14ac:dyDescent="0.25">
      <c r="A57" s="22" t="e">
        <v>#N/A</v>
      </c>
      <c r="B57" s="22" t="s">
        <v>1444</v>
      </c>
      <c r="C57" s="22" t="s">
        <v>1335</v>
      </c>
      <c r="D57" s="22" t="s">
        <v>1445</v>
      </c>
      <c r="E57" s="22" t="e">
        <v>#N/A</v>
      </c>
      <c r="F57" s="22" t="e">
        <v>#N/A</v>
      </c>
      <c r="G57" s="22" t="s">
        <v>1446</v>
      </c>
      <c r="H57" s="22" t="s">
        <v>1447</v>
      </c>
      <c r="J57" s="24">
        <v>26000</v>
      </c>
      <c r="K57" s="24">
        <v>-1578779</v>
      </c>
    </row>
    <row r="58" spans="1:11" x14ac:dyDescent="0.25">
      <c r="A58" s="22" t="e">
        <v>#N/A</v>
      </c>
      <c r="B58" s="22" t="s">
        <v>1444</v>
      </c>
      <c r="C58" s="22" t="s">
        <v>1335</v>
      </c>
      <c r="D58" s="22" t="s">
        <v>1448</v>
      </c>
      <c r="E58" s="22" t="e">
        <v>#N/A</v>
      </c>
      <c r="F58" s="22" t="e">
        <v>#N/A</v>
      </c>
      <c r="G58" s="22" t="s">
        <v>1449</v>
      </c>
      <c r="H58" s="22" t="s">
        <v>1450</v>
      </c>
      <c r="J58" s="24">
        <v>13000</v>
      </c>
      <c r="K58" s="24">
        <v>-1591779</v>
      </c>
    </row>
    <row r="59" spans="1:11" x14ac:dyDescent="0.25">
      <c r="A59" s="22" t="e">
        <v>#N/A</v>
      </c>
      <c r="B59" s="22" t="s">
        <v>1444</v>
      </c>
      <c r="C59" s="22" t="s">
        <v>1335</v>
      </c>
      <c r="D59" s="22" t="s">
        <v>1451</v>
      </c>
      <c r="E59" s="22" t="e">
        <v>#N/A</v>
      </c>
      <c r="F59" s="22" t="e">
        <v>#N/A</v>
      </c>
      <c r="G59" s="22" t="s">
        <v>1452</v>
      </c>
      <c r="H59" s="22" t="s">
        <v>1453</v>
      </c>
      <c r="J59" s="24">
        <v>13000</v>
      </c>
      <c r="K59" s="24">
        <v>-1604779</v>
      </c>
    </row>
    <row r="60" spans="1:11" x14ac:dyDescent="0.25">
      <c r="A60" s="22" t="e">
        <v>#N/A</v>
      </c>
      <c r="B60" s="22" t="s">
        <v>11</v>
      </c>
      <c r="C60" s="22" t="s">
        <v>1335</v>
      </c>
      <c r="D60" s="22" t="s">
        <v>1454</v>
      </c>
      <c r="E60" s="22" t="e">
        <v>#N/A</v>
      </c>
      <c r="F60" s="22" t="e">
        <v>#N/A</v>
      </c>
      <c r="G60" s="22" t="s">
        <v>1455</v>
      </c>
      <c r="H60" s="22" t="s">
        <v>1447</v>
      </c>
      <c r="J60" s="24">
        <v>26000</v>
      </c>
      <c r="K60" s="24">
        <v>-1630779</v>
      </c>
    </row>
    <row r="61" spans="1:11" x14ac:dyDescent="0.25">
      <c r="A61" s="22" t="e">
        <v>#N/A</v>
      </c>
      <c r="B61" s="22" t="s">
        <v>11</v>
      </c>
      <c r="C61" s="22" t="s">
        <v>1335</v>
      </c>
      <c r="D61" s="22" t="s">
        <v>1456</v>
      </c>
      <c r="E61" s="22" t="e">
        <v>#N/A</v>
      </c>
      <c r="F61" s="22" t="e">
        <v>#N/A</v>
      </c>
      <c r="G61" s="22" t="s">
        <v>1457</v>
      </c>
      <c r="H61" s="22" t="s">
        <v>1458</v>
      </c>
      <c r="J61" s="24">
        <v>26000</v>
      </c>
      <c r="K61" s="24">
        <v>-1656779</v>
      </c>
    </row>
    <row r="62" spans="1:11" x14ac:dyDescent="0.25">
      <c r="A62" s="22" t="e">
        <v>#N/A</v>
      </c>
      <c r="B62" s="22" t="s">
        <v>12</v>
      </c>
      <c r="C62" s="22" t="s">
        <v>1335</v>
      </c>
      <c r="D62" s="22" t="s">
        <v>1459</v>
      </c>
      <c r="E62" s="22" t="e">
        <v>#N/A</v>
      </c>
      <c r="F62" s="22" t="e">
        <v>#N/A</v>
      </c>
      <c r="G62" s="22" t="s">
        <v>1460</v>
      </c>
      <c r="H62" s="22" t="s">
        <v>1461</v>
      </c>
      <c r="J62" s="24">
        <v>13000</v>
      </c>
      <c r="K62" s="24">
        <v>-1669779</v>
      </c>
    </row>
    <row r="63" spans="1:11" x14ac:dyDescent="0.25">
      <c r="A63" s="22" t="e">
        <v>#N/A</v>
      </c>
      <c r="B63" s="22" t="s">
        <v>1464</v>
      </c>
      <c r="C63" s="22" t="s">
        <v>1335</v>
      </c>
      <c r="D63" s="22" t="s">
        <v>1465</v>
      </c>
      <c r="E63" s="22" t="e">
        <v>#N/A</v>
      </c>
      <c r="F63" s="22" t="e">
        <v>#N/A</v>
      </c>
      <c r="G63" s="22" t="s">
        <v>1466</v>
      </c>
      <c r="H63" s="22" t="s">
        <v>1467</v>
      </c>
      <c r="J63" s="24">
        <v>6500</v>
      </c>
      <c r="K63" s="24">
        <v>-1682779</v>
      </c>
    </row>
    <row r="64" spans="1:11" x14ac:dyDescent="0.25">
      <c r="A64" s="22" t="e">
        <v>#N/A</v>
      </c>
      <c r="B64" s="22" t="s">
        <v>1468</v>
      </c>
      <c r="C64" s="22" t="s">
        <v>1335</v>
      </c>
      <c r="D64" s="22" t="s">
        <v>1469</v>
      </c>
      <c r="E64" s="22" t="e">
        <v>#N/A</v>
      </c>
      <c r="F64" s="22" t="e">
        <v>#N/A</v>
      </c>
      <c r="G64" s="22" t="s">
        <v>1470</v>
      </c>
      <c r="H64" s="22" t="s">
        <v>1471</v>
      </c>
      <c r="J64" s="24">
        <v>13000</v>
      </c>
      <c r="K64" s="24">
        <v>-1695779</v>
      </c>
    </row>
    <row r="65" spans="1:11" x14ac:dyDescent="0.25">
      <c r="A65" s="22" t="e">
        <v>#N/A</v>
      </c>
      <c r="B65" s="22" t="s">
        <v>1472</v>
      </c>
      <c r="C65" s="22" t="s">
        <v>1335</v>
      </c>
      <c r="D65" s="22" t="s">
        <v>1475</v>
      </c>
      <c r="E65" s="22" t="e">
        <v>#N/A</v>
      </c>
      <c r="F65" s="22" t="e">
        <v>#N/A</v>
      </c>
      <c r="G65" s="22" t="s">
        <v>1476</v>
      </c>
      <c r="H65" s="22" t="s">
        <v>1477</v>
      </c>
      <c r="J65" s="24">
        <v>6500</v>
      </c>
      <c r="K65" s="24">
        <v>-1708779</v>
      </c>
    </row>
    <row r="66" spans="1:11" x14ac:dyDescent="0.25">
      <c r="A66" s="22" t="e">
        <v>#N/A</v>
      </c>
      <c r="B66" s="22" t="s">
        <v>1478</v>
      </c>
      <c r="C66" s="22" t="s">
        <v>1335</v>
      </c>
      <c r="D66" s="22" t="s">
        <v>1479</v>
      </c>
      <c r="E66" s="22" t="e">
        <v>#N/A</v>
      </c>
      <c r="F66" s="22" t="e">
        <v>#N/A</v>
      </c>
      <c r="G66" s="22" t="s">
        <v>1480</v>
      </c>
      <c r="H66" s="22" t="s">
        <v>1481</v>
      </c>
      <c r="J66" s="24">
        <v>10000</v>
      </c>
      <c r="K66" s="24">
        <v>-1718779</v>
      </c>
    </row>
    <row r="67" spans="1:11" x14ac:dyDescent="0.25">
      <c r="A67" s="22" t="e">
        <v>#N/A</v>
      </c>
      <c r="B67" s="22" t="s">
        <v>1478</v>
      </c>
      <c r="C67" s="22" t="s">
        <v>1335</v>
      </c>
      <c r="D67" s="22" t="s">
        <v>1482</v>
      </c>
      <c r="E67" s="22" t="e">
        <v>#N/A</v>
      </c>
      <c r="F67" s="22" t="e">
        <v>#N/A</v>
      </c>
      <c r="G67" s="22" t="s">
        <v>1483</v>
      </c>
      <c r="H67" s="22" t="s">
        <v>1484</v>
      </c>
      <c r="J67" s="24">
        <v>13000</v>
      </c>
      <c r="K67" s="24">
        <v>-1731779</v>
      </c>
    </row>
    <row r="68" spans="1:11" x14ac:dyDescent="0.25">
      <c r="A68" s="22" t="e">
        <v>#N/A</v>
      </c>
      <c r="B68" s="22" t="s">
        <v>1485</v>
      </c>
      <c r="C68" s="22" t="s">
        <v>1335</v>
      </c>
      <c r="D68" s="22" t="s">
        <v>1486</v>
      </c>
      <c r="E68" s="22" t="e">
        <v>#N/A</v>
      </c>
      <c r="F68" s="22" t="e">
        <v>#N/A</v>
      </c>
      <c r="G68" s="22" t="s">
        <v>1487</v>
      </c>
      <c r="H68" s="22" t="s">
        <v>1488</v>
      </c>
      <c r="J68" s="24">
        <v>32500</v>
      </c>
      <c r="K68" s="24">
        <v>-1764279</v>
      </c>
    </row>
    <row r="69" spans="1:11" x14ac:dyDescent="0.25">
      <c r="A69" s="22" t="e">
        <v>#N/A</v>
      </c>
      <c r="B69" s="22" t="s">
        <v>1489</v>
      </c>
      <c r="C69" s="22" t="s">
        <v>1335</v>
      </c>
      <c r="D69" s="22" t="s">
        <v>1490</v>
      </c>
      <c r="E69" s="22" t="e">
        <v>#N/A</v>
      </c>
      <c r="F69" s="22" t="e">
        <v>#N/A</v>
      </c>
      <c r="G69" s="22" t="s">
        <v>1491</v>
      </c>
      <c r="H69" s="22" t="s">
        <v>1492</v>
      </c>
      <c r="J69" s="24">
        <v>13000</v>
      </c>
      <c r="K69" s="24">
        <v>-1777279</v>
      </c>
    </row>
    <row r="70" spans="1:11" x14ac:dyDescent="0.25">
      <c r="A70" s="22" t="e">
        <v>#N/A</v>
      </c>
      <c r="B70" s="22" t="s">
        <v>1489</v>
      </c>
      <c r="C70" s="22" t="s">
        <v>1335</v>
      </c>
      <c r="D70" s="22" t="s">
        <v>1493</v>
      </c>
      <c r="E70" s="22" t="e">
        <v>#N/A</v>
      </c>
      <c r="F70" s="22" t="e">
        <v>#N/A</v>
      </c>
      <c r="G70" s="22" t="s">
        <v>1491</v>
      </c>
      <c r="H70" s="22" t="s">
        <v>1492</v>
      </c>
      <c r="J70" s="24">
        <v>6500</v>
      </c>
      <c r="K70" s="24">
        <v>-1783779</v>
      </c>
    </row>
    <row r="71" spans="1:11" x14ac:dyDescent="0.25">
      <c r="A71" s="22" t="e">
        <v>#N/A</v>
      </c>
      <c r="B71" s="22" t="s">
        <v>1489</v>
      </c>
      <c r="C71" s="22" t="s">
        <v>1335</v>
      </c>
      <c r="D71" s="22" t="s">
        <v>1494</v>
      </c>
      <c r="E71" s="22" t="e">
        <v>#N/A</v>
      </c>
      <c r="F71" s="22" t="e">
        <v>#N/A</v>
      </c>
      <c r="G71" s="22" t="s">
        <v>1495</v>
      </c>
      <c r="H71" s="22" t="s">
        <v>1496</v>
      </c>
      <c r="J71" s="24">
        <v>13000</v>
      </c>
      <c r="K71" s="24">
        <v>-1796779</v>
      </c>
    </row>
    <row r="72" spans="1:11" x14ac:dyDescent="0.25">
      <c r="A72" s="22" t="e">
        <v>#N/A</v>
      </c>
      <c r="B72" s="22" t="s">
        <v>1497</v>
      </c>
      <c r="C72" s="22" t="s">
        <v>1335</v>
      </c>
      <c r="D72" s="22" t="s">
        <v>1498</v>
      </c>
      <c r="E72" s="22" t="e">
        <v>#N/A</v>
      </c>
      <c r="F72" s="22" t="e">
        <v>#N/A</v>
      </c>
      <c r="G72" s="22" t="s">
        <v>1499</v>
      </c>
      <c r="H72" s="22" t="s">
        <v>1500</v>
      </c>
      <c r="J72" s="24">
        <v>26000</v>
      </c>
      <c r="K72" s="24">
        <v>-1822779</v>
      </c>
    </row>
    <row r="73" spans="1:11" x14ac:dyDescent="0.25">
      <c r="A73" s="22" t="e">
        <v>#N/A</v>
      </c>
      <c r="B73" s="22" t="s">
        <v>1497</v>
      </c>
      <c r="C73" s="22" t="s">
        <v>1335</v>
      </c>
      <c r="D73" s="22" t="s">
        <v>1503</v>
      </c>
      <c r="E73" s="22" t="e">
        <v>#N/A</v>
      </c>
      <c r="F73" s="22" t="e">
        <v>#N/A</v>
      </c>
      <c r="G73" s="22" t="s">
        <v>1504</v>
      </c>
      <c r="H73" s="22" t="s">
        <v>1505</v>
      </c>
      <c r="J73" s="24">
        <v>10000</v>
      </c>
      <c r="K73" s="24">
        <v>-1858779</v>
      </c>
    </row>
    <row r="74" spans="1:11" x14ac:dyDescent="0.25">
      <c r="A74" s="22" t="e">
        <v>#N/A</v>
      </c>
      <c r="B74" s="22" t="s">
        <v>1506</v>
      </c>
      <c r="C74" s="22" t="s">
        <v>1335</v>
      </c>
      <c r="D74" s="22" t="s">
        <v>1507</v>
      </c>
      <c r="E74" s="22" t="e">
        <v>#N/A</v>
      </c>
      <c r="F74" s="22" t="e">
        <v>#N/A</v>
      </c>
      <c r="G74" s="22" t="s">
        <v>1508</v>
      </c>
      <c r="H74" s="22" t="s">
        <v>1509</v>
      </c>
      <c r="J74" s="24">
        <v>65000</v>
      </c>
      <c r="K74" s="24">
        <v>-1923779</v>
      </c>
    </row>
    <row r="75" spans="1:11" x14ac:dyDescent="0.25">
      <c r="A75" s="22" t="e">
        <v>#N/A</v>
      </c>
      <c r="B75" s="22" t="s">
        <v>1506</v>
      </c>
      <c r="C75" s="22" t="s">
        <v>1335</v>
      </c>
      <c r="D75" s="22" t="s">
        <v>1510</v>
      </c>
      <c r="E75" s="22" t="e">
        <v>#N/A</v>
      </c>
      <c r="F75" s="22" t="e">
        <v>#N/A</v>
      </c>
      <c r="G75" s="22" t="s">
        <v>1508</v>
      </c>
      <c r="H75" s="22" t="s">
        <v>1509</v>
      </c>
      <c r="J75" s="24">
        <v>78000</v>
      </c>
      <c r="K75" s="24">
        <v>-2001779</v>
      </c>
    </row>
    <row r="76" spans="1:11" x14ac:dyDescent="0.25">
      <c r="A76" s="22" t="e">
        <v>#N/A</v>
      </c>
      <c r="B76" s="22" t="s">
        <v>1506</v>
      </c>
      <c r="C76" s="22" t="s">
        <v>1335</v>
      </c>
      <c r="D76" s="22" t="s">
        <v>1511</v>
      </c>
      <c r="E76" s="22" t="e">
        <v>#N/A</v>
      </c>
      <c r="F76" s="22" t="e">
        <v>#N/A</v>
      </c>
      <c r="G76" s="22" t="s">
        <v>1508</v>
      </c>
      <c r="H76" s="22" t="s">
        <v>1509</v>
      </c>
      <c r="J76" s="24">
        <v>78000</v>
      </c>
      <c r="K76" s="24">
        <v>-2079779</v>
      </c>
    </row>
    <row r="77" spans="1:11" x14ac:dyDescent="0.25">
      <c r="A77" s="22" t="e">
        <v>#N/A</v>
      </c>
      <c r="B77" s="22" t="s">
        <v>1512</v>
      </c>
      <c r="C77" s="22" t="s">
        <v>1335</v>
      </c>
      <c r="D77" s="22" t="s">
        <v>1513</v>
      </c>
      <c r="E77" s="22" t="e">
        <v>#N/A</v>
      </c>
      <c r="F77" s="22" t="e">
        <v>#N/A</v>
      </c>
      <c r="G77" s="22" t="s">
        <v>1514</v>
      </c>
      <c r="H77" s="22" t="s">
        <v>1515</v>
      </c>
      <c r="J77" s="24">
        <v>39000</v>
      </c>
      <c r="K77" s="24">
        <v>-2118779</v>
      </c>
    </row>
    <row r="78" spans="1:11" x14ac:dyDescent="0.25">
      <c r="A78" s="22" t="e">
        <v>#N/A</v>
      </c>
      <c r="B78" s="22" t="s">
        <v>1516</v>
      </c>
      <c r="C78" s="22" t="s">
        <v>1335</v>
      </c>
      <c r="D78" s="22" t="s">
        <v>1517</v>
      </c>
      <c r="E78" s="22" t="e">
        <v>#N/A</v>
      </c>
      <c r="F78" s="22" t="e">
        <v>#N/A</v>
      </c>
      <c r="G78" s="22" t="s">
        <v>1518</v>
      </c>
      <c r="H78" s="22" t="s">
        <v>1519</v>
      </c>
      <c r="J78" s="24">
        <v>6500</v>
      </c>
      <c r="K78" s="24">
        <v>-2125279</v>
      </c>
    </row>
    <row r="79" spans="1:11" x14ac:dyDescent="0.25">
      <c r="A79" s="22" t="e">
        <v>#N/A</v>
      </c>
      <c r="B79" s="22" t="s">
        <v>1516</v>
      </c>
      <c r="C79" s="22" t="s">
        <v>1335</v>
      </c>
      <c r="D79" s="22" t="s">
        <v>1520</v>
      </c>
      <c r="E79" s="22" t="e">
        <v>#N/A</v>
      </c>
      <c r="F79" s="22" t="e">
        <v>#N/A</v>
      </c>
      <c r="G79" s="22" t="s">
        <v>1521</v>
      </c>
      <c r="H79" s="22" t="s">
        <v>1522</v>
      </c>
      <c r="J79" s="24">
        <v>19500</v>
      </c>
      <c r="K79" s="24">
        <v>-2144779</v>
      </c>
    </row>
    <row r="80" spans="1:11" x14ac:dyDescent="0.25">
      <c r="A80" s="22" t="e">
        <v>#N/A</v>
      </c>
      <c r="B80" s="22" t="s">
        <v>1516</v>
      </c>
      <c r="C80" s="22" t="s">
        <v>1335</v>
      </c>
      <c r="D80" s="22" t="s">
        <v>1523</v>
      </c>
      <c r="E80" s="22" t="e">
        <v>#N/A</v>
      </c>
      <c r="F80" s="22" t="e">
        <v>#N/A</v>
      </c>
      <c r="G80" s="22" t="s">
        <v>1521</v>
      </c>
      <c r="H80" s="22" t="s">
        <v>1522</v>
      </c>
      <c r="J80" s="24">
        <v>52000</v>
      </c>
      <c r="K80" s="24">
        <v>-2196779</v>
      </c>
    </row>
    <row r="81" spans="1:11" x14ac:dyDescent="0.25">
      <c r="A81" s="22" t="e">
        <v>#N/A</v>
      </c>
      <c r="B81" s="22" t="s">
        <v>1516</v>
      </c>
      <c r="C81" s="22" t="s">
        <v>1335</v>
      </c>
      <c r="D81" s="22" t="s">
        <v>1524</v>
      </c>
      <c r="E81" s="22" t="e">
        <v>#N/A</v>
      </c>
      <c r="F81" s="22" t="e">
        <v>#N/A</v>
      </c>
      <c r="G81" s="22" t="s">
        <v>1521</v>
      </c>
      <c r="H81" s="22" t="s">
        <v>1522</v>
      </c>
      <c r="J81" s="24">
        <v>6500</v>
      </c>
      <c r="K81" s="24">
        <v>-2203279</v>
      </c>
    </row>
    <row r="82" spans="1:11" x14ac:dyDescent="0.25">
      <c r="A82" s="22" t="e">
        <v>#N/A</v>
      </c>
      <c r="B82" s="22" t="s">
        <v>1525</v>
      </c>
      <c r="C82" s="22" t="s">
        <v>1335</v>
      </c>
      <c r="D82" s="22" t="s">
        <v>1526</v>
      </c>
      <c r="E82" s="22" t="e">
        <v>#N/A</v>
      </c>
      <c r="F82" s="22" t="e">
        <v>#N/A</v>
      </c>
      <c r="G82" s="22" t="s">
        <v>1527</v>
      </c>
      <c r="H82" s="22" t="s">
        <v>1528</v>
      </c>
      <c r="J82" s="24">
        <v>13000</v>
      </c>
      <c r="K82" s="24">
        <v>-2216279</v>
      </c>
    </row>
    <row r="83" spans="1:11" x14ac:dyDescent="0.25">
      <c r="A83" s="22" t="e">
        <v>#N/A</v>
      </c>
      <c r="B83" s="22" t="s">
        <v>1529</v>
      </c>
      <c r="C83" s="22" t="s">
        <v>1335</v>
      </c>
      <c r="D83" s="22" t="s">
        <v>1530</v>
      </c>
      <c r="E83" s="22" t="e">
        <v>#N/A</v>
      </c>
      <c r="F83" s="22" t="e">
        <v>#N/A</v>
      </c>
      <c r="G83" s="22" t="s">
        <v>1531</v>
      </c>
      <c r="H83" s="22" t="s">
        <v>1532</v>
      </c>
      <c r="J83" s="24">
        <v>19500</v>
      </c>
      <c r="K83" s="24">
        <v>-2235779</v>
      </c>
    </row>
    <row r="84" spans="1:11" x14ac:dyDescent="0.25">
      <c r="A84" s="22" t="e">
        <v>#N/A</v>
      </c>
      <c r="B84" s="22" t="s">
        <v>1533</v>
      </c>
      <c r="C84" s="22" t="s">
        <v>1335</v>
      </c>
      <c r="D84" s="22" t="s">
        <v>1534</v>
      </c>
      <c r="E84" s="22" t="e">
        <v>#N/A</v>
      </c>
      <c r="F84" s="22" t="e">
        <v>#N/A</v>
      </c>
      <c r="G84" s="22" t="s">
        <v>1535</v>
      </c>
      <c r="H84" s="22" t="s">
        <v>1484</v>
      </c>
      <c r="J84" s="24">
        <v>6500</v>
      </c>
      <c r="K84" s="24">
        <v>-2242279</v>
      </c>
    </row>
    <row r="85" spans="1:11" x14ac:dyDescent="0.25">
      <c r="A85" s="22" t="e">
        <v>#N/A</v>
      </c>
      <c r="B85" s="22" t="s">
        <v>1533</v>
      </c>
      <c r="C85" s="22" t="s">
        <v>1335</v>
      </c>
      <c r="D85" s="22" t="s">
        <v>1536</v>
      </c>
      <c r="E85" s="22" t="e">
        <v>#N/A</v>
      </c>
      <c r="F85" s="22" t="e">
        <v>#N/A</v>
      </c>
      <c r="G85" s="22" t="s">
        <v>1537</v>
      </c>
      <c r="H85" s="22" t="s">
        <v>1538</v>
      </c>
      <c r="J85" s="24">
        <v>13000</v>
      </c>
      <c r="K85" s="24">
        <v>-2255279</v>
      </c>
    </row>
    <row r="86" spans="1:11" x14ac:dyDescent="0.25">
      <c r="A86" s="22" t="e">
        <v>#N/A</v>
      </c>
      <c r="B86" s="22" t="s">
        <v>1539</v>
      </c>
      <c r="C86" s="22" t="s">
        <v>1335</v>
      </c>
      <c r="D86" s="22" t="s">
        <v>1540</v>
      </c>
      <c r="E86" s="22" t="e">
        <v>#N/A</v>
      </c>
      <c r="F86" s="22" t="e">
        <v>#N/A</v>
      </c>
      <c r="G86" s="22" t="s">
        <v>1541</v>
      </c>
      <c r="H86" s="22" t="s">
        <v>1461</v>
      </c>
      <c r="J86" s="24">
        <v>6500</v>
      </c>
      <c r="K86" s="24">
        <v>-2261779</v>
      </c>
    </row>
    <row r="87" spans="1:11" x14ac:dyDescent="0.25">
      <c r="A87" s="22" t="e">
        <v>#N/A</v>
      </c>
      <c r="B87" s="22" t="s">
        <v>1542</v>
      </c>
      <c r="C87" s="22" t="s">
        <v>1543</v>
      </c>
      <c r="D87" s="22" t="s">
        <v>668</v>
      </c>
      <c r="E87" s="22" t="e">
        <v>#N/A</v>
      </c>
      <c r="F87" s="22" t="e">
        <v>#N/A</v>
      </c>
      <c r="G87" s="22" t="s">
        <v>1544</v>
      </c>
      <c r="H87" s="22" t="s">
        <v>1545</v>
      </c>
      <c r="I87" s="24">
        <v>89500</v>
      </c>
      <c r="K87" s="24">
        <v>-2172279</v>
      </c>
    </row>
    <row r="88" spans="1:11" x14ac:dyDescent="0.25">
      <c r="A88" s="22" t="e">
        <v>#N/A</v>
      </c>
      <c r="E88" s="22" t="e">
        <v>#N/A</v>
      </c>
      <c r="F88" s="22" t="e">
        <v>#N/A</v>
      </c>
      <c r="G88" s="22" t="s">
        <v>1546</v>
      </c>
      <c r="H88" s="22" t="s">
        <v>1547</v>
      </c>
    </row>
    <row r="89" spans="1:11" x14ac:dyDescent="0.25">
      <c r="A89" s="22" t="e">
        <v>#N/A</v>
      </c>
      <c r="B89" s="22" t="s">
        <v>1542</v>
      </c>
      <c r="C89" s="22" t="s">
        <v>1543</v>
      </c>
      <c r="D89" s="22" t="s">
        <v>668</v>
      </c>
      <c r="E89" s="22" t="e">
        <v>#N/A</v>
      </c>
      <c r="F89" s="22" t="e">
        <v>#N/A</v>
      </c>
      <c r="G89" s="22" t="s">
        <v>1544</v>
      </c>
      <c r="H89" s="22" t="s">
        <v>1545</v>
      </c>
      <c r="I89" s="24">
        <v>13000</v>
      </c>
      <c r="K89" s="24">
        <v>-2159279</v>
      </c>
    </row>
    <row r="90" spans="1:11" x14ac:dyDescent="0.25">
      <c r="A90" s="22" t="e">
        <v>#N/A</v>
      </c>
      <c r="E90" s="22" t="e">
        <v>#N/A</v>
      </c>
      <c r="F90" s="22" t="e">
        <v>#N/A</v>
      </c>
      <c r="G90" s="22" t="s">
        <v>1546</v>
      </c>
      <c r="H90" s="22" t="s">
        <v>1547</v>
      </c>
    </row>
    <row r="91" spans="1:11" x14ac:dyDescent="0.25">
      <c r="A91" s="22" t="e">
        <v>#N/A</v>
      </c>
      <c r="E91" s="22" t="e">
        <v>#N/A</v>
      </c>
      <c r="F91" s="22" t="e">
        <v>#N/A</v>
      </c>
      <c r="H91" s="22" t="s">
        <v>1548</v>
      </c>
    </row>
    <row r="92" spans="1:11" x14ac:dyDescent="0.25">
      <c r="A92" s="22" t="e">
        <v>#N/A</v>
      </c>
      <c r="E92" s="22" t="e">
        <v>#N/A</v>
      </c>
      <c r="F92" s="22" t="e">
        <v>#N/A</v>
      </c>
      <c r="H92" s="22" t="s">
        <v>1549</v>
      </c>
    </row>
    <row r="93" spans="1:11" x14ac:dyDescent="0.25">
      <c r="A93" s="22" t="e">
        <v>#N/A</v>
      </c>
      <c r="B93" s="22" t="s">
        <v>1542</v>
      </c>
      <c r="C93" s="22" t="s">
        <v>1543</v>
      </c>
      <c r="D93" s="22" t="s">
        <v>668</v>
      </c>
      <c r="E93" s="22" t="e">
        <v>#N/A</v>
      </c>
      <c r="F93" s="22" t="e">
        <v>#N/A</v>
      </c>
      <c r="G93" s="22" t="s">
        <v>1544</v>
      </c>
      <c r="H93" s="22" t="s">
        <v>1545</v>
      </c>
      <c r="I93" s="24">
        <v>13000</v>
      </c>
      <c r="K93" s="24">
        <v>-2146279</v>
      </c>
    </row>
    <row r="94" spans="1:11" x14ac:dyDescent="0.25">
      <c r="A94" s="22" t="e">
        <v>#N/A</v>
      </c>
      <c r="E94" s="22" t="e">
        <v>#N/A</v>
      </c>
      <c r="F94" s="22" t="e">
        <v>#N/A</v>
      </c>
      <c r="G94" s="22" t="s">
        <v>1546</v>
      </c>
      <c r="H94" s="22" t="s">
        <v>1547</v>
      </c>
    </row>
    <row r="95" spans="1:11" x14ac:dyDescent="0.25">
      <c r="A95" s="22" t="e">
        <v>#N/A</v>
      </c>
      <c r="E95" s="22" t="e">
        <v>#N/A</v>
      </c>
      <c r="F95" s="22" t="e">
        <v>#N/A</v>
      </c>
      <c r="H95" s="22" t="s">
        <v>1548</v>
      </c>
    </row>
    <row r="96" spans="1:11" x14ac:dyDescent="0.25">
      <c r="A96" s="22" t="e">
        <v>#N/A</v>
      </c>
      <c r="E96" s="22" t="e">
        <v>#N/A</v>
      </c>
      <c r="F96" s="22" t="e">
        <v>#N/A</v>
      </c>
      <c r="H96" s="22" t="s">
        <v>1549</v>
      </c>
    </row>
    <row r="97" spans="1:11" x14ac:dyDescent="0.25">
      <c r="A97" s="22" t="e">
        <v>#N/A</v>
      </c>
      <c r="B97" s="22" t="s">
        <v>1542</v>
      </c>
      <c r="C97" s="22" t="s">
        <v>1543</v>
      </c>
      <c r="D97" s="22" t="s">
        <v>668</v>
      </c>
      <c r="E97" s="22" t="e">
        <v>#N/A</v>
      </c>
      <c r="F97" s="22" t="e">
        <v>#N/A</v>
      </c>
      <c r="G97" s="22" t="s">
        <v>1544</v>
      </c>
      <c r="H97" s="22" t="s">
        <v>1545</v>
      </c>
      <c r="I97" s="24">
        <v>18020</v>
      </c>
      <c r="K97" s="24">
        <v>-2128259</v>
      </c>
    </row>
    <row r="98" spans="1:11" x14ac:dyDescent="0.25">
      <c r="A98" s="22" t="e">
        <v>#N/A</v>
      </c>
      <c r="E98" s="22" t="e">
        <v>#N/A</v>
      </c>
      <c r="F98" s="22" t="e">
        <v>#N/A</v>
      </c>
      <c r="G98" s="22" t="s">
        <v>1546</v>
      </c>
      <c r="H98" s="22" t="s">
        <v>1547</v>
      </c>
    </row>
    <row r="99" spans="1:11" x14ac:dyDescent="0.25">
      <c r="A99" s="22" t="e">
        <v>#N/A</v>
      </c>
      <c r="E99" s="22" t="e">
        <v>#N/A</v>
      </c>
      <c r="F99" s="22" t="e">
        <v>#N/A</v>
      </c>
      <c r="H99" s="22" t="s">
        <v>1548</v>
      </c>
    </row>
    <row r="100" spans="1:11" x14ac:dyDescent="0.25">
      <c r="A100" s="22" t="e">
        <v>#N/A</v>
      </c>
      <c r="E100" s="22" t="e">
        <v>#N/A</v>
      </c>
      <c r="F100" s="22" t="e">
        <v>#N/A</v>
      </c>
      <c r="H100" s="22" t="s">
        <v>1549</v>
      </c>
    </row>
    <row r="101" spans="1:11" x14ac:dyDescent="0.25">
      <c r="A101" s="22" t="e">
        <v>#N/A</v>
      </c>
      <c r="B101" s="22" t="s">
        <v>1542</v>
      </c>
      <c r="C101" s="22" t="s">
        <v>1543</v>
      </c>
      <c r="D101" s="22" t="s">
        <v>668</v>
      </c>
      <c r="E101" s="22" t="e">
        <v>#N/A</v>
      </c>
      <c r="F101" s="22" t="e">
        <v>#N/A</v>
      </c>
      <c r="G101" s="22" t="s">
        <v>1544</v>
      </c>
      <c r="H101" s="22" t="s">
        <v>1545</v>
      </c>
      <c r="I101" s="24">
        <v>6500</v>
      </c>
      <c r="K101" s="24">
        <v>-2121759</v>
      </c>
    </row>
    <row r="102" spans="1:11" x14ac:dyDescent="0.25">
      <c r="A102" s="22" t="e">
        <v>#N/A</v>
      </c>
      <c r="E102" s="22" t="e">
        <v>#N/A</v>
      </c>
      <c r="F102" s="22" t="e">
        <v>#N/A</v>
      </c>
      <c r="G102" s="22" t="s">
        <v>1546</v>
      </c>
      <c r="H102" s="22" t="s">
        <v>1547</v>
      </c>
    </row>
    <row r="103" spans="1:11" x14ac:dyDescent="0.25">
      <c r="A103" s="22" t="e">
        <v>#N/A</v>
      </c>
      <c r="E103" s="22" t="e">
        <v>#N/A</v>
      </c>
      <c r="F103" s="22" t="e">
        <v>#N/A</v>
      </c>
      <c r="H103" s="22" t="s">
        <v>1548</v>
      </c>
    </row>
    <row r="104" spans="1:11" x14ac:dyDescent="0.25">
      <c r="A104" s="22" t="e">
        <v>#N/A</v>
      </c>
      <c r="E104" s="22" t="e">
        <v>#N/A</v>
      </c>
      <c r="F104" s="22" t="e">
        <v>#N/A</v>
      </c>
      <c r="H104" s="22" t="s">
        <v>1549</v>
      </c>
    </row>
    <row r="105" spans="1:11" x14ac:dyDescent="0.25">
      <c r="A105" s="22" t="e">
        <v>#N/A</v>
      </c>
      <c r="B105" s="22" t="s">
        <v>1542</v>
      </c>
      <c r="C105" s="22" t="s">
        <v>1543</v>
      </c>
      <c r="D105" s="22" t="s">
        <v>668</v>
      </c>
      <c r="E105" s="22" t="e">
        <v>#N/A</v>
      </c>
      <c r="F105" s="22" t="e">
        <v>#N/A</v>
      </c>
      <c r="G105" s="22" t="s">
        <v>1544</v>
      </c>
      <c r="H105" s="22" t="s">
        <v>1545</v>
      </c>
      <c r="I105" s="24">
        <v>10000</v>
      </c>
      <c r="K105" s="24">
        <v>-2111759</v>
      </c>
    </row>
    <row r="106" spans="1:11" x14ac:dyDescent="0.25">
      <c r="A106" s="22" t="e">
        <v>#N/A</v>
      </c>
      <c r="E106" s="22" t="e">
        <v>#N/A</v>
      </c>
      <c r="F106" s="22" t="e">
        <v>#N/A</v>
      </c>
      <c r="G106" s="22" t="s">
        <v>1546</v>
      </c>
      <c r="H106" s="22" t="s">
        <v>1547</v>
      </c>
    </row>
    <row r="107" spans="1:11" x14ac:dyDescent="0.25">
      <c r="A107" s="22" t="e">
        <v>#N/A</v>
      </c>
      <c r="E107" s="22" t="e">
        <v>#N/A</v>
      </c>
      <c r="F107" s="22" t="e">
        <v>#N/A</v>
      </c>
      <c r="H107" s="22" t="s">
        <v>1548</v>
      </c>
    </row>
    <row r="108" spans="1:11" x14ac:dyDescent="0.25">
      <c r="A108" s="22" t="e">
        <v>#N/A</v>
      </c>
      <c r="E108" s="22" t="e">
        <v>#N/A</v>
      </c>
      <c r="F108" s="22" t="e">
        <v>#N/A</v>
      </c>
      <c r="H108" s="22" t="s">
        <v>1549</v>
      </c>
    </row>
    <row r="109" spans="1:11" x14ac:dyDescent="0.25">
      <c r="A109" s="22" t="e">
        <v>#N/A</v>
      </c>
      <c r="B109" s="22" t="s">
        <v>1542</v>
      </c>
      <c r="C109" s="22" t="s">
        <v>1543</v>
      </c>
      <c r="D109" s="22" t="s">
        <v>668</v>
      </c>
      <c r="E109" s="22" t="e">
        <v>#N/A</v>
      </c>
      <c r="F109" s="22" t="e">
        <v>#N/A</v>
      </c>
      <c r="G109" s="22" t="s">
        <v>1544</v>
      </c>
      <c r="H109" s="22" t="s">
        <v>1545</v>
      </c>
      <c r="I109" s="24">
        <v>6150</v>
      </c>
      <c r="K109" s="24">
        <v>-2105609</v>
      </c>
    </row>
    <row r="110" spans="1:11" x14ac:dyDescent="0.25">
      <c r="A110" s="22" t="e">
        <v>#N/A</v>
      </c>
      <c r="E110" s="22" t="e">
        <v>#N/A</v>
      </c>
      <c r="F110" s="22" t="e">
        <v>#N/A</v>
      </c>
      <c r="G110" s="22" t="s">
        <v>1546</v>
      </c>
      <c r="H110" s="22" t="s">
        <v>1547</v>
      </c>
    </row>
    <row r="111" spans="1:11" x14ac:dyDescent="0.25">
      <c r="A111" s="22" t="e">
        <v>#N/A</v>
      </c>
      <c r="E111" s="22" t="e">
        <v>#N/A</v>
      </c>
      <c r="F111" s="22" t="e">
        <v>#N/A</v>
      </c>
      <c r="H111" s="22" t="s">
        <v>1548</v>
      </c>
    </row>
    <row r="112" spans="1:11" x14ac:dyDescent="0.25">
      <c r="A112" s="22" t="e">
        <v>#N/A</v>
      </c>
      <c r="E112" s="22" t="e">
        <v>#N/A</v>
      </c>
      <c r="F112" s="22" t="e">
        <v>#N/A</v>
      </c>
      <c r="H112" s="22" t="s">
        <v>1549</v>
      </c>
    </row>
    <row r="113" spans="1:11" x14ac:dyDescent="0.25">
      <c r="A113" s="22" t="e">
        <v>#N/A</v>
      </c>
      <c r="B113" s="22" t="s">
        <v>1542</v>
      </c>
      <c r="C113" s="22" t="s">
        <v>1543</v>
      </c>
      <c r="D113" s="22" t="s">
        <v>668</v>
      </c>
      <c r="E113" s="22" t="e">
        <v>#N/A</v>
      </c>
      <c r="F113" s="22" t="e">
        <v>#N/A</v>
      </c>
      <c r="G113" s="22" t="s">
        <v>1544</v>
      </c>
      <c r="H113" s="22" t="s">
        <v>1545</v>
      </c>
      <c r="I113" s="24">
        <v>19500</v>
      </c>
      <c r="K113" s="24">
        <v>-2086109</v>
      </c>
    </row>
    <row r="114" spans="1:11" x14ac:dyDescent="0.25">
      <c r="A114" s="22" t="e">
        <v>#N/A</v>
      </c>
      <c r="E114" s="22" t="e">
        <v>#N/A</v>
      </c>
      <c r="F114" s="22" t="e">
        <v>#N/A</v>
      </c>
      <c r="G114" s="22" t="s">
        <v>1546</v>
      </c>
      <c r="H114" s="22" t="s">
        <v>1547</v>
      </c>
    </row>
    <row r="115" spans="1:11" x14ac:dyDescent="0.25">
      <c r="A115" s="22" t="e">
        <v>#N/A</v>
      </c>
      <c r="E115" s="22" t="e">
        <v>#N/A</v>
      </c>
      <c r="F115" s="22" t="e">
        <v>#N/A</v>
      </c>
      <c r="H115" s="22" t="s">
        <v>1548</v>
      </c>
    </row>
    <row r="116" spans="1:11" x14ac:dyDescent="0.25">
      <c r="A116" s="22" t="e">
        <v>#N/A</v>
      </c>
      <c r="E116" s="22" t="e">
        <v>#N/A</v>
      </c>
      <c r="F116" s="22" t="e">
        <v>#N/A</v>
      </c>
      <c r="H116" s="22" t="s">
        <v>1549</v>
      </c>
    </row>
    <row r="117" spans="1:11" x14ac:dyDescent="0.25">
      <c r="A117" s="22" t="e">
        <v>#N/A</v>
      </c>
      <c r="B117" s="22" t="s">
        <v>1542</v>
      </c>
      <c r="C117" s="22" t="s">
        <v>1543</v>
      </c>
      <c r="D117" s="22" t="s">
        <v>668</v>
      </c>
      <c r="E117" s="22" t="e">
        <v>#N/A</v>
      </c>
      <c r="F117" s="22" t="e">
        <v>#N/A</v>
      </c>
      <c r="G117" s="22" t="s">
        <v>1544</v>
      </c>
      <c r="H117" s="22" t="s">
        <v>1545</v>
      </c>
      <c r="I117" s="24">
        <v>10000</v>
      </c>
      <c r="K117" s="24">
        <v>-2076109</v>
      </c>
    </row>
    <row r="118" spans="1:11" x14ac:dyDescent="0.25">
      <c r="A118" s="22" t="e">
        <v>#N/A</v>
      </c>
      <c r="E118" s="22" t="e">
        <v>#N/A</v>
      </c>
      <c r="F118" s="22" t="e">
        <v>#N/A</v>
      </c>
      <c r="G118" s="22" t="s">
        <v>1546</v>
      </c>
      <c r="H118" s="22" t="s">
        <v>1547</v>
      </c>
    </row>
    <row r="119" spans="1:11" x14ac:dyDescent="0.25">
      <c r="A119" s="22" t="e">
        <v>#N/A</v>
      </c>
      <c r="E119" s="22" t="e">
        <v>#N/A</v>
      </c>
      <c r="F119" s="22" t="e">
        <v>#N/A</v>
      </c>
      <c r="H119" s="22" t="s">
        <v>1548</v>
      </c>
    </row>
    <row r="120" spans="1:11" x14ac:dyDescent="0.25">
      <c r="A120" s="22" t="e">
        <v>#N/A</v>
      </c>
      <c r="E120" s="22" t="e">
        <v>#N/A</v>
      </c>
      <c r="F120" s="22" t="e">
        <v>#N/A</v>
      </c>
      <c r="H120" s="22" t="s">
        <v>1549</v>
      </c>
    </row>
    <row r="121" spans="1:11" x14ac:dyDescent="0.25">
      <c r="A121" s="22" t="e">
        <v>#N/A</v>
      </c>
      <c r="B121" s="22" t="s">
        <v>1542</v>
      </c>
      <c r="C121" s="22" t="s">
        <v>1543</v>
      </c>
      <c r="D121" s="22" t="s">
        <v>668</v>
      </c>
      <c r="E121" s="22" t="e">
        <v>#N/A</v>
      </c>
      <c r="F121" s="22" t="e">
        <v>#N/A</v>
      </c>
      <c r="G121" s="22" t="s">
        <v>1544</v>
      </c>
      <c r="H121" s="22" t="s">
        <v>1545</v>
      </c>
      <c r="I121" s="24">
        <v>10000</v>
      </c>
      <c r="K121" s="24">
        <v>-2066109</v>
      </c>
    </row>
    <row r="122" spans="1:11" x14ac:dyDescent="0.25">
      <c r="A122" s="22" t="e">
        <v>#N/A</v>
      </c>
      <c r="E122" s="22" t="e">
        <v>#N/A</v>
      </c>
      <c r="F122" s="22" t="e">
        <v>#N/A</v>
      </c>
      <c r="G122" s="22" t="s">
        <v>1546</v>
      </c>
      <c r="H122" s="22" t="s">
        <v>1547</v>
      </c>
    </row>
    <row r="123" spans="1:11" x14ac:dyDescent="0.25">
      <c r="A123" s="22" t="e">
        <v>#N/A</v>
      </c>
      <c r="E123" s="22" t="e">
        <v>#N/A</v>
      </c>
      <c r="F123" s="22" t="e">
        <v>#N/A</v>
      </c>
      <c r="H123" s="22" t="s">
        <v>1548</v>
      </c>
    </row>
    <row r="124" spans="1:11" x14ac:dyDescent="0.25">
      <c r="A124" s="22" t="e">
        <v>#N/A</v>
      </c>
      <c r="E124" s="22" t="e">
        <v>#N/A</v>
      </c>
      <c r="F124" s="22" t="e">
        <v>#N/A</v>
      </c>
      <c r="H124" s="22" t="s">
        <v>1549</v>
      </c>
    </row>
    <row r="125" spans="1:11" x14ac:dyDescent="0.25">
      <c r="A125" s="22" t="e">
        <v>#N/A</v>
      </c>
      <c r="B125" s="22" t="s">
        <v>1542</v>
      </c>
      <c r="C125" s="22" t="s">
        <v>1543</v>
      </c>
      <c r="D125" s="22" t="s">
        <v>668</v>
      </c>
      <c r="E125" s="22" t="e">
        <v>#N/A</v>
      </c>
      <c r="F125" s="22" t="e">
        <v>#N/A</v>
      </c>
      <c r="G125" s="22" t="s">
        <v>1544</v>
      </c>
      <c r="H125" s="22" t="s">
        <v>1545</v>
      </c>
      <c r="I125" s="24">
        <v>5000</v>
      </c>
      <c r="K125" s="24">
        <v>-2061109</v>
      </c>
    </row>
    <row r="126" spans="1:11" x14ac:dyDescent="0.25">
      <c r="A126" s="22" t="e">
        <v>#N/A</v>
      </c>
      <c r="E126" s="22" t="e">
        <v>#N/A</v>
      </c>
      <c r="F126" s="22" t="e">
        <v>#N/A</v>
      </c>
      <c r="G126" s="22" t="s">
        <v>1546</v>
      </c>
      <c r="H126" s="22" t="s">
        <v>1547</v>
      </c>
    </row>
    <row r="127" spans="1:11" x14ac:dyDescent="0.25">
      <c r="A127" s="22" t="e">
        <v>#N/A</v>
      </c>
      <c r="B127" s="22" t="s">
        <v>1548</v>
      </c>
      <c r="E127" s="22" t="e">
        <v>#N/A</v>
      </c>
      <c r="F127" s="22" t="e">
        <v>#N/A</v>
      </c>
    </row>
    <row r="128" spans="1:11" x14ac:dyDescent="0.25">
      <c r="A128" s="22" t="e">
        <v>#N/A</v>
      </c>
      <c r="B128" s="22" t="s">
        <v>1542</v>
      </c>
      <c r="C128" s="22" t="s">
        <v>1543</v>
      </c>
      <c r="D128" s="22" t="s">
        <v>668</v>
      </c>
      <c r="E128" s="22" t="e">
        <v>#N/A</v>
      </c>
      <c r="F128" s="22" t="e">
        <v>#N/A</v>
      </c>
      <c r="G128" s="22" t="s">
        <v>1544</v>
      </c>
      <c r="H128" s="22" t="s">
        <v>1545</v>
      </c>
      <c r="I128" s="24">
        <v>130500</v>
      </c>
      <c r="K128" s="24">
        <v>-1930609</v>
      </c>
    </row>
    <row r="129" spans="1:11" x14ac:dyDescent="0.25">
      <c r="A129" s="22" t="e">
        <v>#N/A</v>
      </c>
      <c r="E129" s="22" t="e">
        <v>#N/A</v>
      </c>
      <c r="F129" s="22" t="e">
        <v>#N/A</v>
      </c>
      <c r="G129" s="22" t="s">
        <v>1546</v>
      </c>
      <c r="H129" s="22" t="s">
        <v>1547</v>
      </c>
    </row>
    <row r="130" spans="1:11" x14ac:dyDescent="0.25">
      <c r="A130" s="22" t="e">
        <v>#N/A</v>
      </c>
      <c r="E130" s="22" t="e">
        <v>#N/A</v>
      </c>
      <c r="F130" s="22" t="e">
        <v>#N/A</v>
      </c>
      <c r="H130" s="22" t="s">
        <v>1548</v>
      </c>
    </row>
    <row r="131" spans="1:11" x14ac:dyDescent="0.25">
      <c r="A131" s="22" t="e">
        <v>#N/A</v>
      </c>
      <c r="E131" s="22" t="e">
        <v>#N/A</v>
      </c>
      <c r="F131" s="22" t="e">
        <v>#N/A</v>
      </c>
      <c r="H131" s="22" t="s">
        <v>1549</v>
      </c>
    </row>
    <row r="132" spans="1:11" x14ac:dyDescent="0.25">
      <c r="A132" s="22" t="e">
        <v>#N/A</v>
      </c>
      <c r="B132" s="22" t="s">
        <v>1542</v>
      </c>
      <c r="C132" s="22" t="s">
        <v>1543</v>
      </c>
      <c r="D132" s="22" t="s">
        <v>668</v>
      </c>
      <c r="E132" s="22" t="e">
        <v>#N/A</v>
      </c>
      <c r="F132" s="22" t="e">
        <v>#N/A</v>
      </c>
      <c r="G132" s="22" t="s">
        <v>1544</v>
      </c>
      <c r="H132" s="22" t="s">
        <v>1545</v>
      </c>
      <c r="I132" s="24">
        <v>18000</v>
      </c>
      <c r="K132" s="24">
        <v>-1912609</v>
      </c>
    </row>
    <row r="133" spans="1:11" x14ac:dyDescent="0.25">
      <c r="A133" s="22" t="e">
        <v>#N/A</v>
      </c>
      <c r="E133" s="22" t="e">
        <v>#N/A</v>
      </c>
      <c r="F133" s="22" t="e">
        <v>#N/A</v>
      </c>
      <c r="G133" s="22" t="s">
        <v>1546</v>
      </c>
      <c r="H133" s="22" t="s">
        <v>1547</v>
      </c>
    </row>
    <row r="134" spans="1:11" x14ac:dyDescent="0.25">
      <c r="A134" s="22" t="e">
        <v>#N/A</v>
      </c>
      <c r="E134" s="22" t="e">
        <v>#N/A</v>
      </c>
      <c r="F134" s="22" t="e">
        <v>#N/A</v>
      </c>
      <c r="H134" s="22" t="s">
        <v>1548</v>
      </c>
    </row>
    <row r="135" spans="1:11" x14ac:dyDescent="0.25">
      <c r="A135" s="22" t="e">
        <v>#N/A</v>
      </c>
      <c r="E135" s="22" t="e">
        <v>#N/A</v>
      </c>
      <c r="F135" s="22" t="e">
        <v>#N/A</v>
      </c>
      <c r="H135" s="22" t="s">
        <v>1549</v>
      </c>
    </row>
    <row r="136" spans="1:11" x14ac:dyDescent="0.25">
      <c r="A136" s="22" t="e">
        <v>#N/A</v>
      </c>
      <c r="B136" s="22" t="s">
        <v>1542</v>
      </c>
      <c r="C136" s="22" t="s">
        <v>1543</v>
      </c>
      <c r="D136" s="22" t="s">
        <v>668</v>
      </c>
      <c r="E136" s="22" t="e">
        <v>#N/A</v>
      </c>
      <c r="F136" s="22" t="e">
        <v>#N/A</v>
      </c>
      <c r="G136" s="22" t="s">
        <v>1544</v>
      </c>
      <c r="H136" s="22" t="s">
        <v>1545</v>
      </c>
      <c r="I136" s="24">
        <v>6500</v>
      </c>
      <c r="K136" s="24">
        <v>-1906109</v>
      </c>
    </row>
    <row r="137" spans="1:11" x14ac:dyDescent="0.25">
      <c r="A137" s="22" t="e">
        <v>#N/A</v>
      </c>
      <c r="E137" s="22" t="e">
        <v>#N/A</v>
      </c>
      <c r="F137" s="22" t="e">
        <v>#N/A</v>
      </c>
      <c r="G137" s="22" t="s">
        <v>1546</v>
      </c>
      <c r="H137" s="22" t="s">
        <v>1547</v>
      </c>
    </row>
    <row r="138" spans="1:11" x14ac:dyDescent="0.25">
      <c r="A138" s="22" t="e">
        <v>#N/A</v>
      </c>
      <c r="E138" s="22" t="e">
        <v>#N/A</v>
      </c>
      <c r="F138" s="22" t="e">
        <v>#N/A</v>
      </c>
      <c r="H138" s="22" t="s">
        <v>1548</v>
      </c>
    </row>
    <row r="139" spans="1:11" x14ac:dyDescent="0.25">
      <c r="A139" s="22" t="e">
        <v>#N/A</v>
      </c>
      <c r="E139" s="22" t="e">
        <v>#N/A</v>
      </c>
      <c r="F139" s="22" t="e">
        <v>#N/A</v>
      </c>
      <c r="H139" s="22" t="s">
        <v>1549</v>
      </c>
    </row>
    <row r="140" spans="1:11" x14ac:dyDescent="0.25">
      <c r="A140" s="22" t="e">
        <v>#N/A</v>
      </c>
      <c r="B140" s="22" t="s">
        <v>1542</v>
      </c>
      <c r="C140" s="22" t="s">
        <v>1543</v>
      </c>
      <c r="D140" s="22" t="s">
        <v>668</v>
      </c>
      <c r="E140" s="22" t="e">
        <v>#N/A</v>
      </c>
      <c r="F140" s="22" t="e">
        <v>#N/A</v>
      </c>
      <c r="G140" s="22" t="s">
        <v>1544</v>
      </c>
      <c r="H140" s="22" t="s">
        <v>1545</v>
      </c>
      <c r="I140" s="24">
        <v>75930</v>
      </c>
      <c r="K140" s="24">
        <v>-1830179</v>
      </c>
    </row>
    <row r="141" spans="1:11" x14ac:dyDescent="0.25">
      <c r="A141" s="22" t="e">
        <v>#N/A</v>
      </c>
      <c r="E141" s="22" t="e">
        <v>#N/A</v>
      </c>
      <c r="F141" s="22" t="e">
        <v>#N/A</v>
      </c>
      <c r="G141" s="22" t="s">
        <v>1546</v>
      </c>
      <c r="H141" s="22" t="s">
        <v>1547</v>
      </c>
    </row>
    <row r="142" spans="1:11" x14ac:dyDescent="0.25">
      <c r="A142" s="22" t="e">
        <v>#N/A</v>
      </c>
      <c r="E142" s="22" t="e">
        <v>#N/A</v>
      </c>
      <c r="F142" s="22" t="e">
        <v>#N/A</v>
      </c>
      <c r="H142" s="22" t="s">
        <v>1548</v>
      </c>
    </row>
    <row r="143" spans="1:11" x14ac:dyDescent="0.25">
      <c r="A143" s="22" t="e">
        <v>#N/A</v>
      </c>
      <c r="E143" s="22" t="e">
        <v>#N/A</v>
      </c>
      <c r="F143" s="22" t="e">
        <v>#N/A</v>
      </c>
      <c r="H143" s="22" t="s">
        <v>1549</v>
      </c>
    </row>
    <row r="144" spans="1:11" x14ac:dyDescent="0.25">
      <c r="A144" s="22" t="e">
        <v>#N/A</v>
      </c>
      <c r="B144" s="22" t="s">
        <v>1542</v>
      </c>
      <c r="C144" s="22" t="s">
        <v>1543</v>
      </c>
      <c r="D144" s="22" t="s">
        <v>668</v>
      </c>
      <c r="E144" s="22" t="e">
        <v>#N/A</v>
      </c>
      <c r="F144" s="22" t="e">
        <v>#N/A</v>
      </c>
      <c r="G144" s="22" t="s">
        <v>1544</v>
      </c>
      <c r="H144" s="22" t="s">
        <v>1545</v>
      </c>
      <c r="I144" s="24">
        <v>13000</v>
      </c>
      <c r="K144" s="24">
        <v>-1817179</v>
      </c>
    </row>
    <row r="145" spans="1:11" x14ac:dyDescent="0.25">
      <c r="A145" s="22" t="e">
        <v>#N/A</v>
      </c>
      <c r="E145" s="22" t="e">
        <v>#N/A</v>
      </c>
      <c r="F145" s="22" t="e">
        <v>#N/A</v>
      </c>
      <c r="G145" s="22" t="s">
        <v>1546</v>
      </c>
      <c r="H145" s="22" t="s">
        <v>1547</v>
      </c>
    </row>
    <row r="146" spans="1:11" x14ac:dyDescent="0.25">
      <c r="A146" s="22" t="e">
        <v>#N/A</v>
      </c>
      <c r="E146" s="22" t="e">
        <v>#N/A</v>
      </c>
      <c r="F146" s="22" t="e">
        <v>#N/A</v>
      </c>
      <c r="H146" s="22" t="s">
        <v>1548</v>
      </c>
    </row>
    <row r="147" spans="1:11" x14ac:dyDescent="0.25">
      <c r="A147" s="22" t="e">
        <v>#N/A</v>
      </c>
      <c r="E147" s="22" t="e">
        <v>#N/A</v>
      </c>
      <c r="F147" s="22" t="e">
        <v>#N/A</v>
      </c>
      <c r="H147" s="22" t="s">
        <v>1549</v>
      </c>
    </row>
    <row r="148" spans="1:11" x14ac:dyDescent="0.25">
      <c r="A148" s="22" t="e">
        <v>#N/A</v>
      </c>
      <c r="B148" s="22" t="s">
        <v>1542</v>
      </c>
      <c r="C148" s="22" t="s">
        <v>1543</v>
      </c>
      <c r="D148" s="22" t="s">
        <v>668</v>
      </c>
      <c r="E148" s="22" t="e">
        <v>#N/A</v>
      </c>
      <c r="F148" s="22" t="e">
        <v>#N/A</v>
      </c>
      <c r="G148" s="22" t="s">
        <v>1544</v>
      </c>
      <c r="H148" s="22" t="s">
        <v>1545</v>
      </c>
      <c r="I148" s="24">
        <v>5000</v>
      </c>
      <c r="K148" s="24">
        <v>-1812179</v>
      </c>
    </row>
    <row r="149" spans="1:11" x14ac:dyDescent="0.25">
      <c r="A149" s="22" t="e">
        <v>#N/A</v>
      </c>
      <c r="E149" s="22" t="e">
        <v>#N/A</v>
      </c>
      <c r="F149" s="22" t="e">
        <v>#N/A</v>
      </c>
      <c r="G149" s="22" t="s">
        <v>1546</v>
      </c>
      <c r="H149" s="22" t="s">
        <v>1547</v>
      </c>
    </row>
    <row r="150" spans="1:11" x14ac:dyDescent="0.25">
      <c r="A150" s="22" t="e">
        <v>#N/A</v>
      </c>
      <c r="E150" s="22" t="e">
        <v>#N/A</v>
      </c>
      <c r="F150" s="22" t="e">
        <v>#N/A</v>
      </c>
      <c r="H150" s="22" t="s">
        <v>1548</v>
      </c>
    </row>
    <row r="151" spans="1:11" x14ac:dyDescent="0.25">
      <c r="A151" s="22" t="e">
        <v>#N/A</v>
      </c>
      <c r="E151" s="22" t="e">
        <v>#N/A</v>
      </c>
      <c r="F151" s="22" t="e">
        <v>#N/A</v>
      </c>
      <c r="H151" s="22" t="s">
        <v>1549</v>
      </c>
    </row>
    <row r="152" spans="1:11" x14ac:dyDescent="0.25">
      <c r="A152" s="22" t="e">
        <v>#N/A</v>
      </c>
      <c r="B152" s="22" t="s">
        <v>1542</v>
      </c>
      <c r="C152" s="22" t="s">
        <v>1543</v>
      </c>
      <c r="D152" s="22" t="s">
        <v>668</v>
      </c>
      <c r="E152" s="22" t="e">
        <v>#N/A</v>
      </c>
      <c r="F152" s="22" t="e">
        <v>#N/A</v>
      </c>
      <c r="G152" s="22" t="s">
        <v>1544</v>
      </c>
      <c r="H152" s="22" t="s">
        <v>1545</v>
      </c>
      <c r="I152" s="24">
        <v>66000</v>
      </c>
      <c r="K152" s="24">
        <v>-1746179</v>
      </c>
    </row>
    <row r="153" spans="1:11" x14ac:dyDescent="0.25">
      <c r="A153" s="22" t="e">
        <v>#N/A</v>
      </c>
      <c r="E153" s="22" t="e">
        <v>#N/A</v>
      </c>
      <c r="F153" s="22" t="e">
        <v>#N/A</v>
      </c>
      <c r="G153" s="22" t="s">
        <v>1546</v>
      </c>
      <c r="H153" s="22" t="s">
        <v>1547</v>
      </c>
    </row>
    <row r="154" spans="1:11" x14ac:dyDescent="0.25">
      <c r="A154" s="22" t="e">
        <v>#N/A</v>
      </c>
      <c r="E154" s="22" t="e">
        <v>#N/A</v>
      </c>
      <c r="F154" s="22" t="e">
        <v>#N/A</v>
      </c>
      <c r="H154" s="22" t="s">
        <v>1548</v>
      </c>
    </row>
    <row r="155" spans="1:11" x14ac:dyDescent="0.25">
      <c r="A155" s="22" t="e">
        <v>#N/A</v>
      </c>
      <c r="E155" s="22" t="e">
        <v>#N/A</v>
      </c>
      <c r="F155" s="22" t="e">
        <v>#N/A</v>
      </c>
      <c r="H155" s="22" t="s">
        <v>1549</v>
      </c>
    </row>
    <row r="156" spans="1:11" x14ac:dyDescent="0.25">
      <c r="A156" s="22" t="e">
        <v>#N/A</v>
      </c>
      <c r="B156" s="22" t="s">
        <v>1542</v>
      </c>
      <c r="C156" s="22" t="s">
        <v>1543</v>
      </c>
      <c r="D156" s="22" t="s">
        <v>668</v>
      </c>
      <c r="E156" s="22" t="e">
        <v>#N/A</v>
      </c>
      <c r="F156" s="22" t="e">
        <v>#N/A</v>
      </c>
      <c r="G156" s="22" t="s">
        <v>1544</v>
      </c>
      <c r="H156" s="22" t="s">
        <v>1545</v>
      </c>
      <c r="I156" s="24">
        <v>440950</v>
      </c>
      <c r="K156" s="24">
        <v>-1305229</v>
      </c>
    </row>
    <row r="157" spans="1:11" x14ac:dyDescent="0.25">
      <c r="A157" s="22" t="e">
        <v>#N/A</v>
      </c>
      <c r="E157" s="22" t="e">
        <v>#N/A</v>
      </c>
      <c r="F157" s="22" t="e">
        <v>#N/A</v>
      </c>
      <c r="G157" s="22" t="s">
        <v>1546</v>
      </c>
      <c r="H157" s="22" t="s">
        <v>1547</v>
      </c>
    </row>
    <row r="158" spans="1:11" x14ac:dyDescent="0.25">
      <c r="A158" s="22" t="e">
        <v>#N/A</v>
      </c>
      <c r="E158" s="22" t="e">
        <v>#N/A</v>
      </c>
      <c r="F158" s="22" t="e">
        <v>#N/A</v>
      </c>
      <c r="H158" s="22" t="s">
        <v>1548</v>
      </c>
    </row>
    <row r="159" spans="1:11" x14ac:dyDescent="0.25">
      <c r="A159" s="22" t="e">
        <v>#N/A</v>
      </c>
      <c r="E159" s="22" t="e">
        <v>#N/A</v>
      </c>
      <c r="F159" s="22" t="e">
        <v>#N/A</v>
      </c>
      <c r="H159" s="22" t="s">
        <v>1549</v>
      </c>
    </row>
    <row r="160" spans="1:11" x14ac:dyDescent="0.25">
      <c r="A160" s="22" t="e">
        <v>#N/A</v>
      </c>
      <c r="B160" s="22" t="s">
        <v>1542</v>
      </c>
      <c r="C160" s="22" t="s">
        <v>1543</v>
      </c>
      <c r="D160" s="22" t="s">
        <v>668</v>
      </c>
      <c r="E160" s="22" t="e">
        <v>#N/A</v>
      </c>
      <c r="F160" s="22" t="e">
        <v>#N/A</v>
      </c>
      <c r="G160" s="22" t="s">
        <v>1544</v>
      </c>
      <c r="H160" s="22" t="s">
        <v>1545</v>
      </c>
      <c r="I160" s="24">
        <v>13000</v>
      </c>
      <c r="K160" s="24">
        <v>-1292229</v>
      </c>
    </row>
    <row r="161" spans="1:11" x14ac:dyDescent="0.25">
      <c r="A161" s="22" t="e">
        <v>#N/A</v>
      </c>
      <c r="E161" s="22" t="e">
        <v>#N/A</v>
      </c>
      <c r="F161" s="22" t="e">
        <v>#N/A</v>
      </c>
      <c r="G161" s="22" t="s">
        <v>1546</v>
      </c>
      <c r="H161" s="22" t="s">
        <v>1547</v>
      </c>
    </row>
    <row r="162" spans="1:11" x14ac:dyDescent="0.25">
      <c r="A162" s="22" t="e">
        <v>#N/A</v>
      </c>
      <c r="E162" s="22" t="e">
        <v>#N/A</v>
      </c>
      <c r="F162" s="22" t="e">
        <v>#N/A</v>
      </c>
      <c r="H162" s="22" t="s">
        <v>1548</v>
      </c>
    </row>
    <row r="163" spans="1:11" x14ac:dyDescent="0.25">
      <c r="A163" s="22" t="e">
        <v>#N/A</v>
      </c>
      <c r="E163" s="22" t="e">
        <v>#N/A</v>
      </c>
      <c r="F163" s="22" t="e">
        <v>#N/A</v>
      </c>
      <c r="H163" s="22" t="s">
        <v>1549</v>
      </c>
    </row>
    <row r="164" spans="1:11" x14ac:dyDescent="0.25">
      <c r="A164" s="22" t="e">
        <v>#N/A</v>
      </c>
      <c r="B164" s="22" t="s">
        <v>1542</v>
      </c>
      <c r="C164" s="22" t="s">
        <v>1543</v>
      </c>
      <c r="D164" s="22" t="s">
        <v>668</v>
      </c>
      <c r="E164" s="22" t="e">
        <v>#N/A</v>
      </c>
      <c r="F164" s="22" t="e">
        <v>#N/A</v>
      </c>
      <c r="G164" s="22" t="s">
        <v>1544</v>
      </c>
      <c r="H164" s="22" t="s">
        <v>1545</v>
      </c>
      <c r="I164" s="24">
        <v>6500</v>
      </c>
      <c r="K164" s="24">
        <v>-1285729</v>
      </c>
    </row>
    <row r="165" spans="1:11" x14ac:dyDescent="0.25">
      <c r="A165" s="22" t="e">
        <v>#N/A</v>
      </c>
      <c r="E165" s="22" t="e">
        <v>#N/A</v>
      </c>
      <c r="F165" s="22" t="e">
        <v>#N/A</v>
      </c>
      <c r="G165" s="22" t="s">
        <v>1546</v>
      </c>
      <c r="H165" s="22" t="s">
        <v>1547</v>
      </c>
    </row>
    <row r="166" spans="1:11" x14ac:dyDescent="0.25">
      <c r="A166" s="22" t="e">
        <v>#N/A</v>
      </c>
      <c r="B166" s="22" t="s">
        <v>1548</v>
      </c>
      <c r="E166" s="22" t="e">
        <v>#N/A</v>
      </c>
      <c r="F166" s="22" t="e">
        <v>#N/A</v>
      </c>
    </row>
    <row r="167" spans="1:11" x14ac:dyDescent="0.25">
      <c r="A167" s="22" t="e">
        <v>#N/A</v>
      </c>
      <c r="B167" s="22" t="s">
        <v>1542</v>
      </c>
      <c r="C167" s="22" t="s">
        <v>1543</v>
      </c>
      <c r="D167" s="22" t="s">
        <v>668</v>
      </c>
      <c r="E167" s="22" t="e">
        <v>#N/A</v>
      </c>
      <c r="F167" s="22" t="e">
        <v>#N/A</v>
      </c>
      <c r="G167" s="22" t="s">
        <v>1544</v>
      </c>
      <c r="H167" s="22" t="s">
        <v>667</v>
      </c>
      <c r="I167" s="24">
        <v>94510</v>
      </c>
      <c r="K167" s="24">
        <v>-1191219</v>
      </c>
    </row>
    <row r="168" spans="1:11" x14ac:dyDescent="0.25">
      <c r="A168" s="22" t="e">
        <v>#N/A</v>
      </c>
      <c r="E168" s="22" t="e">
        <v>#N/A</v>
      </c>
      <c r="F168" s="22" t="e">
        <v>#N/A</v>
      </c>
      <c r="G168" s="22" t="s">
        <v>1546</v>
      </c>
    </row>
    <row r="169" spans="1:11" x14ac:dyDescent="0.25">
      <c r="A169" s="22" t="e">
        <v>#N/A</v>
      </c>
      <c r="B169" s="22" t="s">
        <v>1542</v>
      </c>
      <c r="C169" s="22" t="s">
        <v>1543</v>
      </c>
      <c r="D169" s="22" t="s">
        <v>668</v>
      </c>
      <c r="E169" s="22" t="e">
        <v>#N/A</v>
      </c>
      <c r="F169" s="22" t="e">
        <v>#N/A</v>
      </c>
      <c r="G169" s="22" t="s">
        <v>1544</v>
      </c>
      <c r="H169" s="22" t="s">
        <v>1550</v>
      </c>
      <c r="I169" s="24">
        <v>31500</v>
      </c>
      <c r="K169" s="24">
        <v>-1159719</v>
      </c>
    </row>
    <row r="170" spans="1:11" x14ac:dyDescent="0.25">
      <c r="A170" s="22" t="e">
        <v>#N/A</v>
      </c>
      <c r="E170" s="22" t="e">
        <v>#N/A</v>
      </c>
      <c r="F170" s="22" t="e">
        <v>#N/A</v>
      </c>
      <c r="G170" s="22" t="s">
        <v>1546</v>
      </c>
    </row>
    <row r="171" spans="1:11" x14ac:dyDescent="0.25">
      <c r="A171" s="22" t="e">
        <v>#N/A</v>
      </c>
      <c r="B171" s="22" t="s">
        <v>1542</v>
      </c>
      <c r="C171" s="22" t="s">
        <v>1335</v>
      </c>
      <c r="D171" s="22" t="s">
        <v>1551</v>
      </c>
      <c r="E171" s="22" t="e">
        <v>#N/A</v>
      </c>
      <c r="F171" s="22" t="e">
        <v>#N/A</v>
      </c>
      <c r="G171" s="22" t="s">
        <v>1552</v>
      </c>
      <c r="H171" s="22" t="s">
        <v>1474</v>
      </c>
      <c r="J171" s="24">
        <v>13000</v>
      </c>
      <c r="K171" s="24">
        <v>-1172719</v>
      </c>
    </row>
    <row r="172" spans="1:11" x14ac:dyDescent="0.25">
      <c r="A172" s="22" t="e">
        <v>#N/A</v>
      </c>
      <c r="B172" s="22" t="s">
        <v>1553</v>
      </c>
      <c r="C172" s="22" t="s">
        <v>1335</v>
      </c>
      <c r="D172" s="22" t="s">
        <v>1554</v>
      </c>
      <c r="E172" s="22" t="e">
        <v>#N/A</v>
      </c>
      <c r="F172" s="22" t="e">
        <v>#N/A</v>
      </c>
      <c r="G172" s="22" t="s">
        <v>1555</v>
      </c>
      <c r="H172" s="22" t="s">
        <v>1556</v>
      </c>
      <c r="J172" s="24">
        <v>6500</v>
      </c>
      <c r="K172" s="24">
        <v>-1179219</v>
      </c>
    </row>
    <row r="173" spans="1:11" x14ac:dyDescent="0.25">
      <c r="A173" s="22" t="e">
        <v>#N/A</v>
      </c>
      <c r="B173" s="22" t="s">
        <v>1553</v>
      </c>
      <c r="C173" s="22" t="s">
        <v>1335</v>
      </c>
      <c r="D173" s="22" t="s">
        <v>1557</v>
      </c>
      <c r="E173" s="22" t="e">
        <v>#N/A</v>
      </c>
      <c r="F173" s="22" t="e">
        <v>#N/A</v>
      </c>
      <c r="G173" s="22" t="s">
        <v>1558</v>
      </c>
      <c r="H173" s="22" t="s">
        <v>1559</v>
      </c>
      <c r="J173" s="24">
        <v>6500</v>
      </c>
      <c r="K173" s="24">
        <v>-1185719</v>
      </c>
    </row>
    <row r="174" spans="1:11" x14ac:dyDescent="0.25">
      <c r="A174" s="22" t="e">
        <v>#N/A</v>
      </c>
      <c r="B174" s="22" t="s">
        <v>1553</v>
      </c>
      <c r="C174" s="22" t="s">
        <v>1335</v>
      </c>
      <c r="D174" s="22" t="s">
        <v>1560</v>
      </c>
      <c r="E174" s="22" t="e">
        <v>#N/A</v>
      </c>
      <c r="F174" s="22" t="e">
        <v>#N/A</v>
      </c>
      <c r="G174" s="22" t="s">
        <v>1561</v>
      </c>
      <c r="H174" s="22" t="s">
        <v>1519</v>
      </c>
      <c r="J174" s="24">
        <v>6500</v>
      </c>
      <c r="K174" s="24">
        <v>-1192219</v>
      </c>
    </row>
    <row r="175" spans="1:11" x14ac:dyDescent="0.25">
      <c r="A175" s="22" t="e">
        <v>#N/A</v>
      </c>
      <c r="B175" s="22" t="s">
        <v>1553</v>
      </c>
      <c r="C175" s="22" t="s">
        <v>1335</v>
      </c>
      <c r="D175" s="22" t="s">
        <v>1562</v>
      </c>
      <c r="E175" s="22" t="e">
        <v>#N/A</v>
      </c>
      <c r="F175" s="22" t="e">
        <v>#N/A</v>
      </c>
      <c r="G175" s="22" t="s">
        <v>1563</v>
      </c>
      <c r="H175" s="22" t="s">
        <v>1437</v>
      </c>
      <c r="J175" s="24">
        <v>26000</v>
      </c>
      <c r="K175" s="24">
        <v>-1218219</v>
      </c>
    </row>
    <row r="176" spans="1:11" x14ac:dyDescent="0.25">
      <c r="A176" s="22" t="e">
        <v>#N/A</v>
      </c>
      <c r="B176" s="22" t="s">
        <v>1564</v>
      </c>
      <c r="C176" s="22" t="s">
        <v>1335</v>
      </c>
      <c r="D176" s="22" t="s">
        <v>1565</v>
      </c>
      <c r="E176" s="22" t="e">
        <v>#N/A</v>
      </c>
      <c r="F176" s="22" t="e">
        <v>#N/A</v>
      </c>
      <c r="G176" s="22" t="s">
        <v>1566</v>
      </c>
      <c r="H176" s="22" t="s">
        <v>1567</v>
      </c>
      <c r="J176" s="24">
        <v>97500</v>
      </c>
      <c r="K176" s="24">
        <v>-1315719</v>
      </c>
    </row>
    <row r="177" spans="1:11" x14ac:dyDescent="0.25">
      <c r="A177" s="22" t="e">
        <v>#N/A</v>
      </c>
      <c r="B177" s="22" t="s">
        <v>1568</v>
      </c>
      <c r="C177" s="22" t="s">
        <v>1335</v>
      </c>
      <c r="D177" s="22" t="s">
        <v>1569</v>
      </c>
      <c r="E177" s="22" t="e">
        <v>#N/A</v>
      </c>
      <c r="F177" s="22" t="e">
        <v>#N/A</v>
      </c>
      <c r="G177" s="22" t="s">
        <v>1570</v>
      </c>
      <c r="H177" s="22" t="s">
        <v>1571</v>
      </c>
      <c r="J177" s="24">
        <v>48000</v>
      </c>
      <c r="K177" s="24">
        <v>-1363719</v>
      </c>
    </row>
    <row r="178" spans="1:11" x14ac:dyDescent="0.25">
      <c r="A178" s="22" t="e">
        <v>#N/A</v>
      </c>
      <c r="B178" s="22" t="s">
        <v>1572</v>
      </c>
      <c r="C178" s="22" t="s">
        <v>1335</v>
      </c>
      <c r="D178" s="22" t="s">
        <v>1573</v>
      </c>
      <c r="E178" s="22" t="e">
        <v>#N/A</v>
      </c>
      <c r="F178" s="22" t="e">
        <v>#N/A</v>
      </c>
      <c r="G178" s="22" t="s">
        <v>1574</v>
      </c>
      <c r="H178" s="22" t="s">
        <v>1575</v>
      </c>
      <c r="J178" s="24">
        <v>78000</v>
      </c>
      <c r="K178" s="24">
        <v>-1441719</v>
      </c>
    </row>
    <row r="179" spans="1:11" x14ac:dyDescent="0.25">
      <c r="A179" s="22" t="e">
        <v>#N/A</v>
      </c>
      <c r="B179" s="22" t="s">
        <v>1576</v>
      </c>
      <c r="C179" s="22" t="s">
        <v>1335</v>
      </c>
      <c r="D179" s="22" t="s">
        <v>1577</v>
      </c>
      <c r="E179" s="22" t="e">
        <v>#N/A</v>
      </c>
      <c r="F179" s="22" t="e">
        <v>#N/A</v>
      </c>
      <c r="G179" s="22" t="s">
        <v>1578</v>
      </c>
      <c r="H179" s="22" t="s">
        <v>1579</v>
      </c>
      <c r="J179" s="24">
        <v>39000</v>
      </c>
      <c r="K179" s="24">
        <v>-1480719</v>
      </c>
    </row>
    <row r="180" spans="1:11" x14ac:dyDescent="0.25">
      <c r="A180" s="22" t="e">
        <v>#N/A</v>
      </c>
      <c r="B180" s="22" t="s">
        <v>1576</v>
      </c>
      <c r="C180" s="22" t="s">
        <v>1335</v>
      </c>
      <c r="D180" s="22" t="s">
        <v>1580</v>
      </c>
      <c r="E180" s="22" t="e">
        <v>#N/A</v>
      </c>
      <c r="F180" s="22" t="e">
        <v>#N/A</v>
      </c>
      <c r="G180" s="22" t="s">
        <v>1578</v>
      </c>
      <c r="H180" s="22" t="s">
        <v>1579</v>
      </c>
      <c r="J180" s="24">
        <v>32500</v>
      </c>
      <c r="K180" s="24">
        <v>-1513219</v>
      </c>
    </row>
    <row r="181" spans="1:11" x14ac:dyDescent="0.25">
      <c r="A181" s="22" t="e">
        <v>#N/A</v>
      </c>
      <c r="B181" s="22" t="s">
        <v>1576</v>
      </c>
      <c r="C181" s="22" t="s">
        <v>1335</v>
      </c>
      <c r="D181" s="22" t="s">
        <v>1581</v>
      </c>
      <c r="E181" s="22" t="e">
        <v>#N/A</v>
      </c>
      <c r="F181" s="22" t="e">
        <v>#N/A</v>
      </c>
      <c r="G181" s="22" t="s">
        <v>1578</v>
      </c>
      <c r="H181" s="22" t="s">
        <v>1579</v>
      </c>
      <c r="J181" s="24">
        <v>6500</v>
      </c>
      <c r="K181" s="24">
        <v>-1519719</v>
      </c>
    </row>
    <row r="182" spans="1:11" x14ac:dyDescent="0.25">
      <c r="A182" s="22" t="e">
        <v>#N/A</v>
      </c>
      <c r="B182" s="22" t="s">
        <v>1576</v>
      </c>
      <c r="C182" s="22" t="s">
        <v>1335</v>
      </c>
      <c r="D182" s="22" t="s">
        <v>1582</v>
      </c>
      <c r="E182" s="22" t="e">
        <v>#N/A</v>
      </c>
      <c r="F182" s="22" t="e">
        <v>#N/A</v>
      </c>
      <c r="G182" s="22" t="s">
        <v>1578</v>
      </c>
      <c r="H182" s="22" t="s">
        <v>1579</v>
      </c>
      <c r="J182" s="24">
        <v>45500</v>
      </c>
      <c r="K182" s="24">
        <v>-1565219</v>
      </c>
    </row>
    <row r="183" spans="1:11" x14ac:dyDescent="0.25">
      <c r="A183" s="22" t="e">
        <v>#N/A</v>
      </c>
      <c r="B183" s="22" t="s">
        <v>1583</v>
      </c>
      <c r="C183" s="22" t="s">
        <v>1335</v>
      </c>
      <c r="D183" s="22" t="s">
        <v>1584</v>
      </c>
      <c r="E183" s="22" t="e">
        <v>#N/A</v>
      </c>
      <c r="F183" s="22" t="e">
        <v>#N/A</v>
      </c>
      <c r="G183" s="22" t="s">
        <v>1585</v>
      </c>
      <c r="H183" s="22" t="s">
        <v>1458</v>
      </c>
      <c r="J183" s="24">
        <v>13000</v>
      </c>
      <c r="K183" s="24">
        <v>-1578219</v>
      </c>
    </row>
    <row r="184" spans="1:11" x14ac:dyDescent="0.25">
      <c r="A184" s="22" t="e">
        <v>#N/A</v>
      </c>
      <c r="B184" s="22" t="s">
        <v>1583</v>
      </c>
      <c r="C184" s="22" t="s">
        <v>1335</v>
      </c>
      <c r="D184" s="22" t="s">
        <v>1586</v>
      </c>
      <c r="E184" s="22" t="e">
        <v>#N/A</v>
      </c>
      <c r="F184" s="22" t="e">
        <v>#N/A</v>
      </c>
      <c r="G184" s="22" t="s">
        <v>1587</v>
      </c>
      <c r="H184" s="22" t="s">
        <v>1588</v>
      </c>
      <c r="J184" s="24">
        <v>13000</v>
      </c>
      <c r="K184" s="24">
        <v>-1591219</v>
      </c>
    </row>
    <row r="185" spans="1:11" x14ac:dyDescent="0.25">
      <c r="A185" s="22" t="e">
        <v>#N/A</v>
      </c>
      <c r="B185" s="22" t="s">
        <v>1583</v>
      </c>
      <c r="C185" s="22" t="s">
        <v>1335</v>
      </c>
      <c r="D185" s="22" t="s">
        <v>1589</v>
      </c>
      <c r="E185" s="22" t="e">
        <v>#N/A</v>
      </c>
      <c r="F185" s="22" t="e">
        <v>#N/A</v>
      </c>
      <c r="G185" s="22" t="s">
        <v>1590</v>
      </c>
      <c r="H185" s="22" t="s">
        <v>1591</v>
      </c>
      <c r="J185" s="24">
        <v>45500</v>
      </c>
      <c r="K185" s="24">
        <v>-1636719</v>
      </c>
    </row>
    <row r="186" spans="1:11" x14ac:dyDescent="0.25">
      <c r="A186" s="22" t="e">
        <v>#N/A</v>
      </c>
      <c r="B186" s="22" t="s">
        <v>1583</v>
      </c>
      <c r="C186" s="22" t="s">
        <v>1335</v>
      </c>
      <c r="D186" s="22" t="s">
        <v>1592</v>
      </c>
      <c r="E186" s="22" t="e">
        <v>#N/A</v>
      </c>
      <c r="F186" s="22" t="e">
        <v>#N/A</v>
      </c>
      <c r="G186" s="22" t="s">
        <v>1593</v>
      </c>
      <c r="H186" s="22" t="s">
        <v>1594</v>
      </c>
      <c r="J186" s="24">
        <v>6500</v>
      </c>
      <c r="K186" s="24">
        <v>-1643219</v>
      </c>
    </row>
    <row r="187" spans="1:11" x14ac:dyDescent="0.25">
      <c r="A187" s="22" t="e">
        <v>#N/A</v>
      </c>
      <c r="B187" s="22" t="s">
        <v>1583</v>
      </c>
      <c r="C187" s="22" t="s">
        <v>1335</v>
      </c>
      <c r="D187" s="22" t="s">
        <v>1595</v>
      </c>
      <c r="E187" s="22" t="e">
        <v>#N/A</v>
      </c>
      <c r="F187" s="22" t="e">
        <v>#N/A</v>
      </c>
      <c r="G187" s="22" t="s">
        <v>1596</v>
      </c>
      <c r="H187" s="22" t="s">
        <v>1597</v>
      </c>
      <c r="J187" s="24">
        <v>13000</v>
      </c>
      <c r="K187" s="24">
        <v>-1656219</v>
      </c>
    </row>
    <row r="188" spans="1:11" x14ac:dyDescent="0.25">
      <c r="A188" s="22" t="e">
        <v>#N/A</v>
      </c>
      <c r="B188" s="22" t="s">
        <v>1598</v>
      </c>
      <c r="C188" s="22" t="s">
        <v>1335</v>
      </c>
      <c r="D188" s="22" t="s">
        <v>1599</v>
      </c>
      <c r="E188" s="22" t="e">
        <v>#N/A</v>
      </c>
      <c r="F188" s="22" t="e">
        <v>#N/A</v>
      </c>
      <c r="G188" s="22" t="s">
        <v>1600</v>
      </c>
      <c r="H188" s="22" t="s">
        <v>1601</v>
      </c>
      <c r="J188" s="24">
        <v>6500</v>
      </c>
      <c r="K188" s="24">
        <v>-1662719</v>
      </c>
    </row>
    <row r="189" spans="1:11" x14ac:dyDescent="0.25">
      <c r="A189" s="22" t="e">
        <v>#N/A</v>
      </c>
      <c r="B189" s="22" t="s">
        <v>1602</v>
      </c>
      <c r="C189" s="22" t="s">
        <v>1543</v>
      </c>
      <c r="D189" s="22" t="s">
        <v>690</v>
      </c>
      <c r="E189" s="22" t="e">
        <v>#N/A</v>
      </c>
      <c r="F189" s="22" t="e">
        <v>#N/A</v>
      </c>
      <c r="G189" s="22" t="s">
        <v>1544</v>
      </c>
      <c r="H189" s="22" t="s">
        <v>1603</v>
      </c>
      <c r="I189" s="24">
        <v>6500</v>
      </c>
      <c r="K189" s="24">
        <v>-1656219</v>
      </c>
    </row>
    <row r="190" spans="1:11" x14ac:dyDescent="0.25">
      <c r="A190" s="22" t="e">
        <v>#N/A</v>
      </c>
      <c r="E190" s="22" t="e">
        <v>#N/A</v>
      </c>
      <c r="F190" s="22" t="e">
        <v>#N/A</v>
      </c>
      <c r="G190" s="22" t="s">
        <v>1546</v>
      </c>
      <c r="H190" s="22" t="s">
        <v>1604</v>
      </c>
    </row>
    <row r="191" spans="1:11" x14ac:dyDescent="0.25">
      <c r="A191" s="22" t="e">
        <v>#N/A</v>
      </c>
      <c r="E191" s="22" t="e">
        <v>#N/A</v>
      </c>
      <c r="F191" s="22" t="e">
        <v>#N/A</v>
      </c>
      <c r="H191" s="22" t="s">
        <v>1605</v>
      </c>
    </row>
    <row r="192" spans="1:11" x14ac:dyDescent="0.25">
      <c r="A192" s="22" t="e">
        <v>#N/A</v>
      </c>
      <c r="B192" s="22" t="s">
        <v>1602</v>
      </c>
      <c r="C192" s="22" t="s">
        <v>1543</v>
      </c>
      <c r="D192" s="22" t="s">
        <v>690</v>
      </c>
      <c r="E192" s="22" t="e">
        <v>#N/A</v>
      </c>
      <c r="F192" s="22" t="e">
        <v>#N/A</v>
      </c>
      <c r="G192" s="22" t="s">
        <v>1544</v>
      </c>
      <c r="H192" s="22" t="s">
        <v>1603</v>
      </c>
      <c r="I192" s="24">
        <v>19500</v>
      </c>
      <c r="K192" s="24">
        <v>-1636719</v>
      </c>
    </row>
    <row r="193" spans="1:11" x14ac:dyDescent="0.25">
      <c r="A193" s="22" t="e">
        <v>#N/A</v>
      </c>
      <c r="E193" s="22" t="e">
        <v>#N/A</v>
      </c>
      <c r="F193" s="22" t="e">
        <v>#N/A</v>
      </c>
      <c r="G193" s="22" t="s">
        <v>1546</v>
      </c>
      <c r="H193" s="22" t="s">
        <v>1604</v>
      </c>
    </row>
    <row r="194" spans="1:11" x14ac:dyDescent="0.25">
      <c r="A194" s="22" t="e">
        <v>#N/A</v>
      </c>
      <c r="E194" s="22" t="e">
        <v>#N/A</v>
      </c>
      <c r="F194" s="22" t="e">
        <v>#N/A</v>
      </c>
      <c r="H194" s="22" t="s">
        <v>1605</v>
      </c>
    </row>
    <row r="195" spans="1:11" x14ac:dyDescent="0.25">
      <c r="A195" s="22" t="e">
        <v>#N/A</v>
      </c>
      <c r="B195" s="22" t="s">
        <v>1602</v>
      </c>
      <c r="C195" s="22" t="s">
        <v>1543</v>
      </c>
      <c r="D195" s="22" t="s">
        <v>690</v>
      </c>
      <c r="E195" s="22" t="e">
        <v>#N/A</v>
      </c>
      <c r="F195" s="22" t="e">
        <v>#N/A</v>
      </c>
      <c r="G195" s="22" t="s">
        <v>1544</v>
      </c>
      <c r="H195" s="22" t="s">
        <v>1603</v>
      </c>
      <c r="I195" s="24">
        <v>39000</v>
      </c>
      <c r="K195" s="24">
        <v>-1597719</v>
      </c>
    </row>
    <row r="196" spans="1:11" x14ac:dyDescent="0.25">
      <c r="A196" s="22" t="e">
        <v>#N/A</v>
      </c>
      <c r="E196" s="22" t="e">
        <v>#N/A</v>
      </c>
      <c r="F196" s="22" t="e">
        <v>#N/A</v>
      </c>
      <c r="G196" s="22" t="s">
        <v>1546</v>
      </c>
      <c r="H196" s="22" t="s">
        <v>1604</v>
      </c>
    </row>
    <row r="197" spans="1:11" x14ac:dyDescent="0.25">
      <c r="A197" s="22" t="e">
        <v>#N/A</v>
      </c>
      <c r="E197" s="22" t="e">
        <v>#N/A</v>
      </c>
      <c r="F197" s="22" t="e">
        <v>#N/A</v>
      </c>
      <c r="H197" s="22" t="s">
        <v>1605</v>
      </c>
    </row>
    <row r="198" spans="1:11" x14ac:dyDescent="0.25">
      <c r="A198" s="22" t="e">
        <v>#N/A</v>
      </c>
      <c r="B198" s="22" t="s">
        <v>1602</v>
      </c>
      <c r="C198" s="22" t="s">
        <v>1543</v>
      </c>
      <c r="D198" s="22" t="s">
        <v>690</v>
      </c>
      <c r="E198" s="22" t="e">
        <v>#N/A</v>
      </c>
      <c r="F198" s="22" t="e">
        <v>#N/A</v>
      </c>
      <c r="G198" s="22" t="s">
        <v>1544</v>
      </c>
      <c r="H198" s="22" t="s">
        <v>1603</v>
      </c>
      <c r="I198" s="24">
        <v>6500</v>
      </c>
      <c r="K198" s="24">
        <v>-1591219</v>
      </c>
    </row>
    <row r="199" spans="1:11" x14ac:dyDescent="0.25">
      <c r="A199" s="22" t="e">
        <v>#N/A</v>
      </c>
      <c r="E199" s="22" t="e">
        <v>#N/A</v>
      </c>
      <c r="F199" s="22" t="e">
        <v>#N/A</v>
      </c>
      <c r="G199" s="22" t="s">
        <v>1546</v>
      </c>
      <c r="H199" s="22" t="s">
        <v>1604</v>
      </c>
    </row>
    <row r="200" spans="1:11" x14ac:dyDescent="0.25">
      <c r="A200" s="22" t="e">
        <v>#N/A</v>
      </c>
      <c r="E200" s="22" t="e">
        <v>#N/A</v>
      </c>
      <c r="F200" s="22" t="e">
        <v>#N/A</v>
      </c>
      <c r="H200" s="22" t="s">
        <v>1605</v>
      </c>
    </row>
    <row r="201" spans="1:11" x14ac:dyDescent="0.25">
      <c r="A201" s="22" t="e">
        <v>#N/A</v>
      </c>
      <c r="B201" s="22" t="s">
        <v>1602</v>
      </c>
      <c r="C201" s="22" t="s">
        <v>1543</v>
      </c>
      <c r="D201" s="22" t="s">
        <v>690</v>
      </c>
      <c r="E201" s="22" t="e">
        <v>#N/A</v>
      </c>
      <c r="F201" s="22" t="e">
        <v>#N/A</v>
      </c>
      <c r="G201" s="22" t="s">
        <v>1544</v>
      </c>
      <c r="H201" s="22" t="s">
        <v>1603</v>
      </c>
      <c r="I201" s="24">
        <v>169960</v>
      </c>
      <c r="K201" s="24">
        <v>-1421259</v>
      </c>
    </row>
    <row r="202" spans="1:11" x14ac:dyDescent="0.25">
      <c r="A202" s="22" t="e">
        <v>#N/A</v>
      </c>
      <c r="E202" s="22" t="e">
        <v>#N/A</v>
      </c>
      <c r="F202" s="22" t="e">
        <v>#N/A</v>
      </c>
      <c r="G202" s="22" t="s">
        <v>1546</v>
      </c>
      <c r="H202" s="22" t="s">
        <v>1604</v>
      </c>
    </row>
    <row r="203" spans="1:11" x14ac:dyDescent="0.25">
      <c r="A203" s="22" t="e">
        <v>#N/A</v>
      </c>
      <c r="B203" s="22" t="s">
        <v>1602</v>
      </c>
      <c r="C203" s="22" t="s">
        <v>1335</v>
      </c>
      <c r="D203" s="22" t="s">
        <v>1606</v>
      </c>
      <c r="E203" s="22" t="e">
        <v>#N/A</v>
      </c>
      <c r="F203" s="22" t="e">
        <v>#N/A</v>
      </c>
      <c r="G203" s="22" t="s">
        <v>1607</v>
      </c>
      <c r="H203" s="22" t="s">
        <v>1608</v>
      </c>
      <c r="J203" s="24">
        <v>12471.54</v>
      </c>
      <c r="K203" s="24">
        <v>-1433730.54</v>
      </c>
    </row>
    <row r="204" spans="1:11" x14ac:dyDescent="0.25">
      <c r="A204" s="22" t="e">
        <v>#N/A</v>
      </c>
      <c r="B204" s="22" t="s">
        <v>1602</v>
      </c>
      <c r="C204" s="22" t="s">
        <v>1335</v>
      </c>
      <c r="D204" s="22" t="s">
        <v>1609</v>
      </c>
      <c r="E204" s="22" t="e">
        <v>#N/A</v>
      </c>
      <c r="F204" s="22" t="e">
        <v>#N/A</v>
      </c>
      <c r="G204" s="22" t="s">
        <v>1607</v>
      </c>
      <c r="H204" s="22" t="s">
        <v>1608</v>
      </c>
      <c r="J204" s="23">
        <v>528.46</v>
      </c>
      <c r="K204" s="24">
        <v>-1434259</v>
      </c>
    </row>
    <row r="205" spans="1:11" x14ac:dyDescent="0.25">
      <c r="A205" s="22" t="e">
        <v>#N/A</v>
      </c>
      <c r="B205" s="22" t="s">
        <v>1610</v>
      </c>
      <c r="C205" s="22" t="s">
        <v>1335</v>
      </c>
      <c r="D205" s="22" t="s">
        <v>1611</v>
      </c>
      <c r="E205" s="22" t="e">
        <v>#N/A</v>
      </c>
      <c r="F205" s="22" t="e">
        <v>#N/A</v>
      </c>
      <c r="G205" s="22" t="s">
        <v>1612</v>
      </c>
      <c r="H205" s="22" t="s">
        <v>1613</v>
      </c>
      <c r="J205" s="24">
        <v>6500</v>
      </c>
      <c r="K205" s="24">
        <v>-1440759</v>
      </c>
    </row>
    <row r="206" spans="1:11" x14ac:dyDescent="0.25">
      <c r="A206" s="22" t="e">
        <v>#N/A</v>
      </c>
      <c r="B206" s="22" t="s">
        <v>1614</v>
      </c>
      <c r="C206" s="22" t="s">
        <v>1335</v>
      </c>
      <c r="D206" s="22" t="s">
        <v>1615</v>
      </c>
      <c r="E206" s="22" t="e">
        <v>#N/A</v>
      </c>
      <c r="F206" s="22" t="e">
        <v>#N/A</v>
      </c>
      <c r="G206" s="22" t="s">
        <v>1616</v>
      </c>
      <c r="H206" s="22" t="s">
        <v>1617</v>
      </c>
      <c r="J206" s="24">
        <v>6500</v>
      </c>
      <c r="K206" s="24">
        <v>-1447259</v>
      </c>
    </row>
    <row r="207" spans="1:11" x14ac:dyDescent="0.25">
      <c r="A207" s="22" t="e">
        <v>#N/A</v>
      </c>
      <c r="B207" s="22" t="s">
        <v>1618</v>
      </c>
      <c r="C207" s="22" t="s">
        <v>1335</v>
      </c>
      <c r="D207" s="22" t="s">
        <v>1619</v>
      </c>
      <c r="E207" s="22" t="e">
        <v>#N/A</v>
      </c>
      <c r="F207" s="22" t="e">
        <v>#N/A</v>
      </c>
      <c r="G207" s="22" t="s">
        <v>1620</v>
      </c>
      <c r="H207" s="22" t="s">
        <v>1621</v>
      </c>
      <c r="J207" s="24">
        <v>5000</v>
      </c>
      <c r="K207" s="24">
        <v>-1452259</v>
      </c>
    </row>
    <row r="208" spans="1:11" x14ac:dyDescent="0.25">
      <c r="A208" s="22" t="e">
        <v>#N/A</v>
      </c>
      <c r="B208" s="22" t="s">
        <v>1622</v>
      </c>
      <c r="C208" s="22" t="s">
        <v>1543</v>
      </c>
      <c r="D208" s="22" t="s">
        <v>673</v>
      </c>
      <c r="E208" s="22" t="e">
        <v>#N/A</v>
      </c>
      <c r="F208" s="22" t="e">
        <v>#N/A</v>
      </c>
      <c r="G208" s="22" t="s">
        <v>1544</v>
      </c>
      <c r="H208" s="22" t="s">
        <v>1623</v>
      </c>
      <c r="I208" s="24">
        <v>26000</v>
      </c>
      <c r="K208" s="24">
        <v>-1426259</v>
      </c>
    </row>
    <row r="209" spans="1:11" x14ac:dyDescent="0.25">
      <c r="A209" s="22" t="e">
        <v>#N/A</v>
      </c>
      <c r="E209" s="22" t="e">
        <v>#N/A</v>
      </c>
      <c r="F209" s="22" t="e">
        <v>#N/A</v>
      </c>
      <c r="G209" s="22" t="s">
        <v>1546</v>
      </c>
      <c r="H209" s="22" t="s">
        <v>1624</v>
      </c>
    </row>
    <row r="210" spans="1:11" x14ac:dyDescent="0.25">
      <c r="A210" s="22" t="e">
        <v>#N/A</v>
      </c>
      <c r="E210" s="22" t="e">
        <v>#N/A</v>
      </c>
      <c r="F210" s="22" t="e">
        <v>#N/A</v>
      </c>
      <c r="H210" s="22" t="s">
        <v>1625</v>
      </c>
    </row>
    <row r="211" spans="1:11" x14ac:dyDescent="0.25">
      <c r="A211" s="22" t="e">
        <v>#N/A</v>
      </c>
      <c r="E211" s="22" t="e">
        <v>#N/A</v>
      </c>
      <c r="F211" s="22" t="e">
        <v>#N/A</v>
      </c>
      <c r="H211" s="22" t="s">
        <v>1626</v>
      </c>
    </row>
    <row r="212" spans="1:11" x14ac:dyDescent="0.25">
      <c r="A212" s="22" t="e">
        <v>#N/A</v>
      </c>
      <c r="B212" s="22" t="s">
        <v>1622</v>
      </c>
      <c r="C212" s="22" t="s">
        <v>1543</v>
      </c>
      <c r="D212" s="22" t="s">
        <v>673</v>
      </c>
      <c r="E212" s="22" t="e">
        <v>#N/A</v>
      </c>
      <c r="F212" s="22" t="e">
        <v>#N/A</v>
      </c>
      <c r="G212" s="22" t="s">
        <v>1544</v>
      </c>
      <c r="H212" s="22" t="s">
        <v>1623</v>
      </c>
      <c r="I212" s="24">
        <v>368500</v>
      </c>
      <c r="K212" s="24">
        <v>-1057759</v>
      </c>
    </row>
    <row r="213" spans="1:11" x14ac:dyDescent="0.25">
      <c r="A213" s="22" t="e">
        <v>#N/A</v>
      </c>
      <c r="E213" s="22" t="e">
        <v>#N/A</v>
      </c>
      <c r="F213" s="22" t="e">
        <v>#N/A</v>
      </c>
      <c r="G213" s="22" t="s">
        <v>1546</v>
      </c>
      <c r="H213" s="22" t="s">
        <v>1624</v>
      </c>
    </row>
    <row r="214" spans="1:11" x14ac:dyDescent="0.25">
      <c r="A214" s="22" t="e">
        <v>#N/A</v>
      </c>
      <c r="E214" s="22" t="e">
        <v>#N/A</v>
      </c>
      <c r="F214" s="22" t="e">
        <v>#N/A</v>
      </c>
      <c r="H214" s="22" t="s">
        <v>1625</v>
      </c>
    </row>
    <row r="215" spans="1:11" x14ac:dyDescent="0.25">
      <c r="A215" s="22" t="e">
        <v>#N/A</v>
      </c>
      <c r="E215" s="22" t="e">
        <v>#N/A</v>
      </c>
      <c r="F215" s="22" t="e">
        <v>#N/A</v>
      </c>
      <c r="H215" s="22" t="s">
        <v>1626</v>
      </c>
    </row>
    <row r="216" spans="1:11" x14ac:dyDescent="0.25">
      <c r="A216" s="22" t="e">
        <v>#N/A</v>
      </c>
      <c r="B216" s="22" t="s">
        <v>1622</v>
      </c>
      <c r="C216" s="22" t="s">
        <v>1543</v>
      </c>
      <c r="D216" s="22" t="s">
        <v>673</v>
      </c>
      <c r="E216" s="22" t="e">
        <v>#N/A</v>
      </c>
      <c r="F216" s="22" t="e">
        <v>#N/A</v>
      </c>
      <c r="G216" s="22" t="s">
        <v>1544</v>
      </c>
      <c r="H216" s="22" t="s">
        <v>1623</v>
      </c>
      <c r="I216" s="24">
        <v>19500</v>
      </c>
      <c r="K216" s="24">
        <v>-1038259</v>
      </c>
    </row>
    <row r="217" spans="1:11" x14ac:dyDescent="0.25">
      <c r="A217" s="22" t="e">
        <v>#N/A</v>
      </c>
      <c r="E217" s="22" t="e">
        <v>#N/A</v>
      </c>
      <c r="F217" s="22" t="e">
        <v>#N/A</v>
      </c>
      <c r="G217" s="22" t="s">
        <v>1546</v>
      </c>
      <c r="H217" s="22" t="s">
        <v>1624</v>
      </c>
    </row>
    <row r="218" spans="1:11" x14ac:dyDescent="0.25">
      <c r="A218" s="22" t="e">
        <v>#N/A</v>
      </c>
      <c r="E218" s="22" t="e">
        <v>#N/A</v>
      </c>
      <c r="F218" s="22" t="e">
        <v>#N/A</v>
      </c>
      <c r="H218" s="22" t="s">
        <v>1625</v>
      </c>
    </row>
    <row r="219" spans="1:11" x14ac:dyDescent="0.25">
      <c r="A219" s="22" t="e">
        <v>#N/A</v>
      </c>
      <c r="E219" s="22" t="e">
        <v>#N/A</v>
      </c>
      <c r="F219" s="22" t="e">
        <v>#N/A</v>
      </c>
      <c r="H219" s="22" t="s">
        <v>1626</v>
      </c>
    </row>
    <row r="220" spans="1:11" x14ac:dyDescent="0.25">
      <c r="A220" s="22" t="e">
        <v>#N/A</v>
      </c>
      <c r="B220" s="22" t="s">
        <v>1622</v>
      </c>
      <c r="C220" s="22" t="s">
        <v>1543</v>
      </c>
      <c r="D220" s="22" t="s">
        <v>673</v>
      </c>
      <c r="E220" s="22" t="e">
        <v>#N/A</v>
      </c>
      <c r="F220" s="22" t="e">
        <v>#N/A</v>
      </c>
      <c r="G220" s="22" t="s">
        <v>1544</v>
      </c>
      <c r="H220" s="22" t="s">
        <v>1623</v>
      </c>
      <c r="I220" s="24">
        <v>149290</v>
      </c>
      <c r="K220" s="24">
        <v>-888969</v>
      </c>
    </row>
    <row r="221" spans="1:11" x14ac:dyDescent="0.25">
      <c r="A221" s="22" t="e">
        <v>#N/A</v>
      </c>
      <c r="E221" s="22" t="e">
        <v>#N/A</v>
      </c>
      <c r="F221" s="22" t="e">
        <v>#N/A</v>
      </c>
      <c r="G221" s="22" t="s">
        <v>1546</v>
      </c>
      <c r="H221" s="22" t="s">
        <v>1624</v>
      </c>
    </row>
    <row r="222" spans="1:11" x14ac:dyDescent="0.25">
      <c r="A222" s="22" t="e">
        <v>#N/A</v>
      </c>
      <c r="E222" s="22" t="e">
        <v>#N/A</v>
      </c>
      <c r="F222" s="22" t="e">
        <v>#N/A</v>
      </c>
      <c r="H222" s="22" t="s">
        <v>1625</v>
      </c>
    </row>
    <row r="223" spans="1:11" x14ac:dyDescent="0.25">
      <c r="A223" s="22" t="e">
        <v>#N/A</v>
      </c>
      <c r="E223" s="22" t="e">
        <v>#N/A</v>
      </c>
      <c r="F223" s="22" t="e">
        <v>#N/A</v>
      </c>
      <c r="H223" s="22" t="s">
        <v>1626</v>
      </c>
    </row>
    <row r="224" spans="1:11" x14ac:dyDescent="0.25">
      <c r="A224" s="22" t="e">
        <v>#N/A</v>
      </c>
      <c r="B224" s="22" t="s">
        <v>1622</v>
      </c>
      <c r="C224" s="22" t="s">
        <v>1543</v>
      </c>
      <c r="D224" s="22" t="s">
        <v>673</v>
      </c>
      <c r="E224" s="22" t="e">
        <v>#N/A</v>
      </c>
      <c r="F224" s="22" t="e">
        <v>#N/A</v>
      </c>
      <c r="G224" s="22" t="s">
        <v>1544</v>
      </c>
      <c r="H224" s="22" t="s">
        <v>1623</v>
      </c>
      <c r="I224" s="24">
        <v>5000</v>
      </c>
      <c r="K224" s="24">
        <v>-883969</v>
      </c>
    </row>
    <row r="225" spans="1:11" x14ac:dyDescent="0.25">
      <c r="A225" s="22" t="e">
        <v>#N/A</v>
      </c>
      <c r="E225" s="22" t="e">
        <v>#N/A</v>
      </c>
      <c r="F225" s="22" t="e">
        <v>#N/A</v>
      </c>
      <c r="G225" s="22" t="s">
        <v>1546</v>
      </c>
      <c r="H225" s="22" t="s">
        <v>1624</v>
      </c>
    </row>
    <row r="226" spans="1:11" x14ac:dyDescent="0.25">
      <c r="A226" s="22" t="e">
        <v>#N/A</v>
      </c>
      <c r="E226" s="22" t="e">
        <v>#N/A</v>
      </c>
      <c r="F226" s="22" t="e">
        <v>#N/A</v>
      </c>
      <c r="H226" s="22" t="s">
        <v>1625</v>
      </c>
    </row>
    <row r="227" spans="1:11" x14ac:dyDescent="0.25">
      <c r="A227" s="22" t="e">
        <v>#N/A</v>
      </c>
      <c r="E227" s="22" t="e">
        <v>#N/A</v>
      </c>
      <c r="F227" s="22" t="e">
        <v>#N/A</v>
      </c>
      <c r="H227" s="22" t="s">
        <v>1626</v>
      </c>
    </row>
    <row r="228" spans="1:11" x14ac:dyDescent="0.25">
      <c r="A228" s="22" t="e">
        <v>#N/A</v>
      </c>
      <c r="B228" s="22" t="s">
        <v>1622</v>
      </c>
      <c r="C228" s="22" t="s">
        <v>1543</v>
      </c>
      <c r="D228" s="22" t="s">
        <v>673</v>
      </c>
      <c r="E228" s="22" t="e">
        <v>#N/A</v>
      </c>
      <c r="F228" s="22" t="e">
        <v>#N/A</v>
      </c>
      <c r="G228" s="22" t="s">
        <v>1544</v>
      </c>
      <c r="H228" s="22" t="s">
        <v>1623</v>
      </c>
      <c r="I228" s="24">
        <v>85710</v>
      </c>
      <c r="K228" s="24">
        <v>-798259</v>
      </c>
    </row>
    <row r="229" spans="1:11" x14ac:dyDescent="0.25">
      <c r="A229" s="22" t="e">
        <v>#N/A</v>
      </c>
      <c r="E229" s="22" t="e">
        <v>#N/A</v>
      </c>
      <c r="F229" s="22" t="e">
        <v>#N/A</v>
      </c>
      <c r="G229" s="22" t="s">
        <v>1546</v>
      </c>
      <c r="H229" s="22" t="s">
        <v>1624</v>
      </c>
    </row>
    <row r="230" spans="1:11" x14ac:dyDescent="0.25">
      <c r="A230" s="22" t="e">
        <v>#N/A</v>
      </c>
      <c r="E230" s="22" t="e">
        <v>#N/A</v>
      </c>
      <c r="F230" s="22" t="e">
        <v>#N/A</v>
      </c>
      <c r="H230" s="22" t="s">
        <v>1625</v>
      </c>
    </row>
    <row r="231" spans="1:11" x14ac:dyDescent="0.25">
      <c r="A231" s="22" t="e">
        <v>#N/A</v>
      </c>
      <c r="E231" s="22" t="e">
        <v>#N/A</v>
      </c>
      <c r="F231" s="22" t="e">
        <v>#N/A</v>
      </c>
      <c r="H231" s="22" t="s">
        <v>1626</v>
      </c>
    </row>
    <row r="232" spans="1:11" x14ac:dyDescent="0.25">
      <c r="A232" s="22" t="e">
        <v>#N/A</v>
      </c>
      <c r="B232" s="22" t="s">
        <v>1622</v>
      </c>
      <c r="C232" s="22" t="s">
        <v>1543</v>
      </c>
      <c r="D232" s="22" t="s">
        <v>673</v>
      </c>
      <c r="E232" s="22" t="e">
        <v>#N/A</v>
      </c>
      <c r="F232" s="22" t="e">
        <v>#N/A</v>
      </c>
      <c r="G232" s="22" t="s">
        <v>1544</v>
      </c>
      <c r="H232" s="22" t="s">
        <v>1623</v>
      </c>
      <c r="I232" s="24">
        <v>12400</v>
      </c>
      <c r="K232" s="24">
        <v>-785859</v>
      </c>
    </row>
    <row r="233" spans="1:11" x14ac:dyDescent="0.25">
      <c r="A233" s="22" t="e">
        <v>#N/A</v>
      </c>
      <c r="E233" s="22" t="e">
        <v>#N/A</v>
      </c>
      <c r="F233" s="22" t="e">
        <v>#N/A</v>
      </c>
      <c r="G233" s="22" t="s">
        <v>1546</v>
      </c>
      <c r="H233" s="22" t="s">
        <v>1624</v>
      </c>
    </row>
    <row r="234" spans="1:11" x14ac:dyDescent="0.25">
      <c r="A234" s="22" t="e">
        <v>#N/A</v>
      </c>
      <c r="E234" s="22" t="e">
        <v>#N/A</v>
      </c>
      <c r="F234" s="22" t="e">
        <v>#N/A</v>
      </c>
      <c r="H234" s="22" t="s">
        <v>1625</v>
      </c>
    </row>
    <row r="235" spans="1:11" x14ac:dyDescent="0.25">
      <c r="A235" s="22" t="e">
        <v>#N/A</v>
      </c>
      <c r="E235" s="22" t="e">
        <v>#N/A</v>
      </c>
      <c r="F235" s="22" t="e">
        <v>#N/A</v>
      </c>
      <c r="H235" s="22" t="s">
        <v>1626</v>
      </c>
    </row>
    <row r="236" spans="1:11" x14ac:dyDescent="0.25">
      <c r="A236" s="22" t="e">
        <v>#N/A</v>
      </c>
      <c r="B236" s="22" t="s">
        <v>1622</v>
      </c>
      <c r="C236" s="22" t="s">
        <v>1543</v>
      </c>
      <c r="D236" s="22" t="s">
        <v>673</v>
      </c>
      <c r="E236" s="22" t="e">
        <v>#N/A</v>
      </c>
      <c r="F236" s="22" t="e">
        <v>#N/A</v>
      </c>
      <c r="G236" s="22" t="s">
        <v>1544</v>
      </c>
      <c r="H236" s="22" t="s">
        <v>1623</v>
      </c>
      <c r="I236" s="24">
        <v>13000</v>
      </c>
      <c r="K236" s="24">
        <v>-772859</v>
      </c>
    </row>
    <row r="237" spans="1:11" x14ac:dyDescent="0.25">
      <c r="A237" s="22" t="e">
        <v>#N/A</v>
      </c>
      <c r="E237" s="22" t="e">
        <v>#N/A</v>
      </c>
      <c r="F237" s="22" t="e">
        <v>#N/A</v>
      </c>
      <c r="G237" s="22" t="s">
        <v>1546</v>
      </c>
      <c r="H237" s="22" t="s">
        <v>1624</v>
      </c>
    </row>
    <row r="238" spans="1:11" x14ac:dyDescent="0.25">
      <c r="A238" s="22" t="e">
        <v>#N/A</v>
      </c>
      <c r="E238" s="22" t="e">
        <v>#N/A</v>
      </c>
      <c r="F238" s="22" t="e">
        <v>#N/A</v>
      </c>
      <c r="H238" s="22" t="s">
        <v>1625</v>
      </c>
    </row>
    <row r="239" spans="1:11" x14ac:dyDescent="0.25">
      <c r="A239" s="22" t="e">
        <v>#N/A</v>
      </c>
      <c r="E239" s="22" t="e">
        <v>#N/A</v>
      </c>
      <c r="F239" s="22" t="e">
        <v>#N/A</v>
      </c>
      <c r="H239" s="22" t="s">
        <v>1626</v>
      </c>
    </row>
    <row r="240" spans="1:11" x14ac:dyDescent="0.25">
      <c r="A240" s="22" t="e">
        <v>#N/A</v>
      </c>
      <c r="B240" s="22" t="s">
        <v>1622</v>
      </c>
      <c r="C240" s="22" t="s">
        <v>1543</v>
      </c>
      <c r="D240" s="22" t="s">
        <v>673</v>
      </c>
      <c r="E240" s="22" t="e">
        <v>#N/A</v>
      </c>
      <c r="F240" s="22" t="e">
        <v>#N/A</v>
      </c>
      <c r="G240" s="22" t="s">
        <v>1544</v>
      </c>
      <c r="H240" s="22" t="s">
        <v>1623</v>
      </c>
      <c r="I240" s="24">
        <v>65000</v>
      </c>
      <c r="K240" s="24">
        <v>-707859</v>
      </c>
    </row>
    <row r="241" spans="1:11" x14ac:dyDescent="0.25">
      <c r="A241" s="22" t="e">
        <v>#N/A</v>
      </c>
      <c r="B241" s="22" t="s">
        <v>1622</v>
      </c>
      <c r="C241" s="22" t="s">
        <v>1543</v>
      </c>
      <c r="D241" s="22" t="s">
        <v>673</v>
      </c>
      <c r="E241" s="22" t="e">
        <v>#N/A</v>
      </c>
      <c r="F241" s="22" t="e">
        <v>#N/A</v>
      </c>
      <c r="G241" s="22" t="s">
        <v>1544</v>
      </c>
      <c r="H241" s="22" t="s">
        <v>1623</v>
      </c>
      <c r="I241" s="24">
        <v>78000</v>
      </c>
      <c r="K241" s="24">
        <v>-629859</v>
      </c>
    </row>
    <row r="242" spans="1:11" x14ac:dyDescent="0.25">
      <c r="A242" s="22" t="e">
        <v>#N/A</v>
      </c>
      <c r="E242" s="22" t="e">
        <v>#N/A</v>
      </c>
      <c r="F242" s="22" t="e">
        <v>#N/A</v>
      </c>
      <c r="G242" s="22" t="s">
        <v>1546</v>
      </c>
      <c r="H242" s="22" t="s">
        <v>1624</v>
      </c>
    </row>
    <row r="243" spans="1:11" x14ac:dyDescent="0.25">
      <c r="A243" s="22" t="e">
        <v>#N/A</v>
      </c>
      <c r="E243" s="22" t="e">
        <v>#N/A</v>
      </c>
      <c r="F243" s="22" t="e">
        <v>#N/A</v>
      </c>
      <c r="H243" s="22" t="s">
        <v>1625</v>
      </c>
    </row>
    <row r="244" spans="1:11" x14ac:dyDescent="0.25">
      <c r="A244" s="22" t="e">
        <v>#N/A</v>
      </c>
      <c r="E244" s="22" t="e">
        <v>#N/A</v>
      </c>
      <c r="F244" s="22" t="e">
        <v>#N/A</v>
      </c>
      <c r="H244" s="22" t="s">
        <v>1626</v>
      </c>
    </row>
    <row r="245" spans="1:11" x14ac:dyDescent="0.25">
      <c r="A245" s="22" t="e">
        <v>#N/A</v>
      </c>
      <c r="B245" s="22" t="s">
        <v>1622</v>
      </c>
      <c r="C245" s="22" t="s">
        <v>1543</v>
      </c>
      <c r="D245" s="22" t="s">
        <v>673</v>
      </c>
      <c r="E245" s="22" t="e">
        <v>#N/A</v>
      </c>
      <c r="F245" s="22" t="e">
        <v>#N/A</v>
      </c>
      <c r="G245" s="22" t="s">
        <v>1544</v>
      </c>
      <c r="H245" s="22" t="s">
        <v>1623</v>
      </c>
      <c r="I245" s="24">
        <v>78000</v>
      </c>
      <c r="K245" s="24">
        <v>-551859</v>
      </c>
    </row>
    <row r="246" spans="1:11" x14ac:dyDescent="0.25">
      <c r="A246" s="22" t="e">
        <v>#N/A</v>
      </c>
      <c r="E246" s="22" t="e">
        <v>#N/A</v>
      </c>
      <c r="F246" s="22" t="e">
        <v>#N/A</v>
      </c>
      <c r="G246" s="22" t="s">
        <v>1546</v>
      </c>
      <c r="H246" s="22" t="s">
        <v>1624</v>
      </c>
    </row>
    <row r="247" spans="1:11" x14ac:dyDescent="0.25">
      <c r="A247" s="22" t="e">
        <v>#N/A</v>
      </c>
      <c r="E247" s="22" t="e">
        <v>#N/A</v>
      </c>
      <c r="F247" s="22" t="e">
        <v>#N/A</v>
      </c>
      <c r="H247" s="22" t="s">
        <v>1625</v>
      </c>
    </row>
    <row r="248" spans="1:11" x14ac:dyDescent="0.25">
      <c r="A248" s="22" t="e">
        <v>#N/A</v>
      </c>
      <c r="E248" s="22" t="e">
        <v>#N/A</v>
      </c>
      <c r="F248" s="22" t="e">
        <v>#N/A</v>
      </c>
      <c r="H248" s="22" t="s">
        <v>1626</v>
      </c>
    </row>
    <row r="249" spans="1:11" x14ac:dyDescent="0.25">
      <c r="A249" s="22" t="e">
        <v>#N/A</v>
      </c>
      <c r="B249" s="22" t="s">
        <v>1622</v>
      </c>
      <c r="C249" s="22" t="s">
        <v>1543</v>
      </c>
      <c r="D249" s="22" t="s">
        <v>673</v>
      </c>
      <c r="E249" s="22" t="e">
        <v>#N/A</v>
      </c>
      <c r="F249" s="22" t="e">
        <v>#N/A</v>
      </c>
      <c r="G249" s="22" t="s">
        <v>1544</v>
      </c>
      <c r="H249" s="22" t="s">
        <v>1623</v>
      </c>
      <c r="I249" s="24">
        <v>13000</v>
      </c>
      <c r="K249" s="24">
        <v>-538859</v>
      </c>
    </row>
    <row r="250" spans="1:11" x14ac:dyDescent="0.25">
      <c r="A250" s="22" t="e">
        <v>#N/A</v>
      </c>
      <c r="E250" s="22" t="e">
        <v>#N/A</v>
      </c>
      <c r="F250" s="22" t="e">
        <v>#N/A</v>
      </c>
      <c r="G250" s="22" t="s">
        <v>1546</v>
      </c>
      <c r="H250" s="22" t="s">
        <v>1624</v>
      </c>
    </row>
    <row r="251" spans="1:11" x14ac:dyDescent="0.25">
      <c r="A251" s="22" t="e">
        <v>#N/A</v>
      </c>
      <c r="E251" s="22" t="e">
        <v>#N/A</v>
      </c>
      <c r="F251" s="22" t="e">
        <v>#N/A</v>
      </c>
      <c r="H251" s="22" t="s">
        <v>1625</v>
      </c>
    </row>
    <row r="252" spans="1:11" x14ac:dyDescent="0.25">
      <c r="A252" s="22" t="e">
        <v>#N/A</v>
      </c>
      <c r="E252" s="22" t="e">
        <v>#N/A</v>
      </c>
      <c r="F252" s="22" t="e">
        <v>#N/A</v>
      </c>
      <c r="H252" s="22" t="s">
        <v>1626</v>
      </c>
    </row>
    <row r="253" spans="1:11" x14ac:dyDescent="0.25">
      <c r="A253" s="22" t="e">
        <v>#N/A</v>
      </c>
      <c r="B253" s="22" t="s">
        <v>1622</v>
      </c>
      <c r="C253" s="22" t="s">
        <v>1543</v>
      </c>
      <c r="D253" s="22" t="s">
        <v>673</v>
      </c>
      <c r="E253" s="22" t="e">
        <v>#N/A</v>
      </c>
      <c r="F253" s="22" t="e">
        <v>#N/A</v>
      </c>
      <c r="G253" s="22" t="s">
        <v>1544</v>
      </c>
      <c r="H253" s="22" t="s">
        <v>1623</v>
      </c>
      <c r="I253" s="24">
        <v>26000</v>
      </c>
      <c r="K253" s="24">
        <v>-512859</v>
      </c>
    </row>
    <row r="254" spans="1:11" x14ac:dyDescent="0.25">
      <c r="A254" s="22" t="e">
        <v>#N/A</v>
      </c>
      <c r="E254" s="22" t="e">
        <v>#N/A</v>
      </c>
      <c r="F254" s="22" t="e">
        <v>#N/A</v>
      </c>
      <c r="G254" s="22" t="s">
        <v>1546</v>
      </c>
      <c r="H254" s="22" t="s">
        <v>1624</v>
      </c>
    </row>
    <row r="255" spans="1:11" x14ac:dyDescent="0.25">
      <c r="A255" s="22" t="e">
        <v>#N/A</v>
      </c>
      <c r="E255" s="22" t="e">
        <v>#N/A</v>
      </c>
      <c r="F255" s="22" t="e">
        <v>#N/A</v>
      </c>
      <c r="H255" s="22" t="s">
        <v>1625</v>
      </c>
    </row>
    <row r="256" spans="1:11" x14ac:dyDescent="0.25">
      <c r="A256" s="22" t="e">
        <v>#N/A</v>
      </c>
      <c r="E256" s="22" t="e">
        <v>#N/A</v>
      </c>
      <c r="F256" s="22" t="e">
        <v>#N/A</v>
      </c>
      <c r="H256" s="22" t="s">
        <v>1626</v>
      </c>
    </row>
    <row r="257" spans="1:11" x14ac:dyDescent="0.25">
      <c r="A257" s="22" t="e">
        <v>#N/A</v>
      </c>
      <c r="B257" s="22" t="s">
        <v>1622</v>
      </c>
      <c r="C257" s="22" t="s">
        <v>1543</v>
      </c>
      <c r="D257" s="22" t="s">
        <v>673</v>
      </c>
      <c r="E257" s="22" t="e">
        <v>#N/A</v>
      </c>
      <c r="F257" s="22" t="e">
        <v>#N/A</v>
      </c>
      <c r="G257" s="22" t="s">
        <v>1544</v>
      </c>
      <c r="H257" s="22" t="s">
        <v>1623</v>
      </c>
      <c r="I257" s="24">
        <v>26000</v>
      </c>
      <c r="K257" s="24">
        <v>-486859</v>
      </c>
    </row>
    <row r="258" spans="1:11" x14ac:dyDescent="0.25">
      <c r="A258" s="22" t="e">
        <v>#N/A</v>
      </c>
      <c r="E258" s="22" t="e">
        <v>#N/A</v>
      </c>
      <c r="F258" s="22" t="e">
        <v>#N/A</v>
      </c>
      <c r="G258" s="22" t="s">
        <v>1546</v>
      </c>
      <c r="H258" s="22" t="s">
        <v>1624</v>
      </c>
    </row>
    <row r="259" spans="1:11" x14ac:dyDescent="0.25">
      <c r="A259" s="22" t="e">
        <v>#N/A</v>
      </c>
      <c r="E259" s="22" t="e">
        <v>#N/A</v>
      </c>
      <c r="F259" s="22" t="e">
        <v>#N/A</v>
      </c>
      <c r="H259" s="22" t="s">
        <v>1625</v>
      </c>
    </row>
    <row r="260" spans="1:11" x14ac:dyDescent="0.25">
      <c r="A260" s="22" t="e">
        <v>#N/A</v>
      </c>
      <c r="E260" s="22" t="e">
        <v>#N/A</v>
      </c>
      <c r="F260" s="22" t="e">
        <v>#N/A</v>
      </c>
      <c r="H260" s="22" t="s">
        <v>1626</v>
      </c>
    </row>
    <row r="261" spans="1:11" x14ac:dyDescent="0.25">
      <c r="A261" s="22" t="e">
        <v>#N/A</v>
      </c>
      <c r="B261" s="22" t="s">
        <v>1622</v>
      </c>
      <c r="C261" s="22" t="s">
        <v>1543</v>
      </c>
      <c r="D261" s="22" t="s">
        <v>673</v>
      </c>
      <c r="E261" s="22" t="e">
        <v>#N/A</v>
      </c>
      <c r="F261" s="22" t="e">
        <v>#N/A</v>
      </c>
      <c r="G261" s="22" t="s">
        <v>1544</v>
      </c>
      <c r="H261" s="22" t="s">
        <v>1623</v>
      </c>
      <c r="I261" s="24">
        <v>52000</v>
      </c>
      <c r="K261" s="24">
        <v>-434859</v>
      </c>
    </row>
    <row r="262" spans="1:11" x14ac:dyDescent="0.25">
      <c r="A262" s="22" t="e">
        <v>#N/A</v>
      </c>
      <c r="E262" s="22" t="e">
        <v>#N/A</v>
      </c>
      <c r="F262" s="22" t="e">
        <v>#N/A</v>
      </c>
      <c r="G262" s="22" t="s">
        <v>1546</v>
      </c>
      <c r="H262" s="22" t="s">
        <v>1624</v>
      </c>
    </row>
    <row r="263" spans="1:11" x14ac:dyDescent="0.25">
      <c r="A263" s="22" t="e">
        <v>#N/A</v>
      </c>
      <c r="E263" s="22" t="e">
        <v>#N/A</v>
      </c>
      <c r="F263" s="22" t="e">
        <v>#N/A</v>
      </c>
      <c r="H263" s="22" t="s">
        <v>1625</v>
      </c>
    </row>
    <row r="264" spans="1:11" x14ac:dyDescent="0.25">
      <c r="A264" s="22" t="e">
        <v>#N/A</v>
      </c>
      <c r="E264" s="22" t="e">
        <v>#N/A</v>
      </c>
      <c r="F264" s="22" t="e">
        <v>#N/A</v>
      </c>
      <c r="H264" s="22" t="s">
        <v>1626</v>
      </c>
    </row>
    <row r="265" spans="1:11" x14ac:dyDescent="0.25">
      <c r="A265" s="22" t="e">
        <v>#N/A</v>
      </c>
      <c r="B265" s="22" t="s">
        <v>1622</v>
      </c>
      <c r="C265" s="22" t="s">
        <v>1543</v>
      </c>
      <c r="D265" s="22" t="s">
        <v>673</v>
      </c>
      <c r="E265" s="22" t="e">
        <v>#N/A</v>
      </c>
      <c r="F265" s="22" t="e">
        <v>#N/A</v>
      </c>
      <c r="G265" s="22" t="s">
        <v>1544</v>
      </c>
      <c r="H265" s="22" t="s">
        <v>1623</v>
      </c>
      <c r="I265" s="24">
        <v>19500</v>
      </c>
      <c r="K265" s="24">
        <v>-415359</v>
      </c>
    </row>
    <row r="266" spans="1:11" x14ac:dyDescent="0.25">
      <c r="A266" s="22" t="e">
        <v>#N/A</v>
      </c>
      <c r="E266" s="22" t="e">
        <v>#N/A</v>
      </c>
      <c r="F266" s="22" t="e">
        <v>#N/A</v>
      </c>
      <c r="G266" s="22" t="s">
        <v>1546</v>
      </c>
      <c r="H266" s="22" t="s">
        <v>1624</v>
      </c>
    </row>
    <row r="267" spans="1:11" x14ac:dyDescent="0.25">
      <c r="A267" s="22" t="e">
        <v>#N/A</v>
      </c>
      <c r="E267" s="22" t="e">
        <v>#N/A</v>
      </c>
      <c r="F267" s="22" t="e">
        <v>#N/A</v>
      </c>
      <c r="H267" s="22" t="s">
        <v>1625</v>
      </c>
    </row>
    <row r="268" spans="1:11" x14ac:dyDescent="0.25">
      <c r="A268" s="22" t="e">
        <v>#N/A</v>
      </c>
      <c r="E268" s="22" t="e">
        <v>#N/A</v>
      </c>
      <c r="F268" s="22" t="e">
        <v>#N/A</v>
      </c>
      <c r="H268" s="22" t="s">
        <v>1626</v>
      </c>
    </row>
    <row r="269" spans="1:11" x14ac:dyDescent="0.25">
      <c r="A269" s="22" t="e">
        <v>#N/A</v>
      </c>
      <c r="B269" s="22" t="s">
        <v>1622</v>
      </c>
      <c r="C269" s="22" t="s">
        <v>1543</v>
      </c>
      <c r="D269" s="22" t="s">
        <v>673</v>
      </c>
      <c r="E269" s="22" t="e">
        <v>#N/A</v>
      </c>
      <c r="F269" s="22" t="e">
        <v>#N/A</v>
      </c>
      <c r="G269" s="22" t="s">
        <v>1544</v>
      </c>
      <c r="H269" s="22" t="s">
        <v>1623</v>
      </c>
      <c r="I269" s="24">
        <v>32500</v>
      </c>
      <c r="K269" s="24">
        <v>-382859</v>
      </c>
    </row>
    <row r="270" spans="1:11" x14ac:dyDescent="0.25">
      <c r="A270" s="22" t="e">
        <v>#N/A</v>
      </c>
      <c r="E270" s="22" t="e">
        <v>#N/A</v>
      </c>
      <c r="F270" s="22" t="e">
        <v>#N/A</v>
      </c>
      <c r="G270" s="22" t="s">
        <v>1546</v>
      </c>
      <c r="H270" s="22" t="s">
        <v>1624</v>
      </c>
    </row>
    <row r="271" spans="1:11" x14ac:dyDescent="0.25">
      <c r="A271" s="22" t="e">
        <v>#N/A</v>
      </c>
      <c r="E271" s="22" t="e">
        <v>#N/A</v>
      </c>
      <c r="F271" s="22" t="e">
        <v>#N/A</v>
      </c>
      <c r="H271" s="22" t="s">
        <v>1625</v>
      </c>
    </row>
    <row r="272" spans="1:11" x14ac:dyDescent="0.25">
      <c r="A272" s="22" t="e">
        <v>#N/A</v>
      </c>
      <c r="E272" s="22" t="e">
        <v>#N/A</v>
      </c>
      <c r="F272" s="22" t="e">
        <v>#N/A</v>
      </c>
      <c r="H272" s="22" t="s">
        <v>1626</v>
      </c>
    </row>
    <row r="273" spans="1:11" x14ac:dyDescent="0.25">
      <c r="A273" s="22" t="e">
        <v>#N/A</v>
      </c>
      <c r="B273" s="22" t="s">
        <v>1622</v>
      </c>
      <c r="C273" s="22" t="s">
        <v>1543</v>
      </c>
      <c r="D273" s="22" t="s">
        <v>673</v>
      </c>
      <c r="E273" s="22" t="e">
        <v>#N/A</v>
      </c>
      <c r="F273" s="22" t="e">
        <v>#N/A</v>
      </c>
      <c r="G273" s="22" t="s">
        <v>1544</v>
      </c>
      <c r="H273" s="22" t="s">
        <v>1623</v>
      </c>
      <c r="I273" s="24">
        <v>39000</v>
      </c>
      <c r="K273" s="24">
        <v>-343859</v>
      </c>
    </row>
    <row r="274" spans="1:11" x14ac:dyDescent="0.25">
      <c r="A274" s="22" t="e">
        <v>#N/A</v>
      </c>
      <c r="E274" s="22" t="e">
        <v>#N/A</v>
      </c>
      <c r="F274" s="22" t="e">
        <v>#N/A</v>
      </c>
      <c r="G274" s="22" t="s">
        <v>1546</v>
      </c>
      <c r="H274" s="22" t="s">
        <v>1624</v>
      </c>
    </row>
    <row r="275" spans="1:11" x14ac:dyDescent="0.25">
      <c r="A275" s="22" t="e">
        <v>#N/A</v>
      </c>
      <c r="E275" s="22" t="e">
        <v>#N/A</v>
      </c>
      <c r="F275" s="22" t="e">
        <v>#N/A</v>
      </c>
      <c r="H275" s="22" t="s">
        <v>1625</v>
      </c>
    </row>
    <row r="276" spans="1:11" x14ac:dyDescent="0.25">
      <c r="A276" s="22" t="e">
        <v>#N/A</v>
      </c>
      <c r="E276" s="22" t="e">
        <v>#N/A</v>
      </c>
      <c r="F276" s="22" t="e">
        <v>#N/A</v>
      </c>
      <c r="H276" s="22" t="s">
        <v>1626</v>
      </c>
    </row>
    <row r="277" spans="1:11" x14ac:dyDescent="0.25">
      <c r="A277" s="22" t="e">
        <v>#N/A</v>
      </c>
      <c r="B277" s="22" t="s">
        <v>1622</v>
      </c>
      <c r="C277" s="22" t="s">
        <v>1543</v>
      </c>
      <c r="D277" s="22" t="s">
        <v>673</v>
      </c>
      <c r="E277" s="22" t="e">
        <v>#N/A</v>
      </c>
      <c r="F277" s="22" t="e">
        <v>#N/A</v>
      </c>
      <c r="G277" s="22" t="s">
        <v>1544</v>
      </c>
      <c r="H277" s="22" t="s">
        <v>1623</v>
      </c>
      <c r="I277" s="24">
        <v>6500</v>
      </c>
      <c r="K277" s="24">
        <v>-337359</v>
      </c>
    </row>
    <row r="278" spans="1:11" x14ac:dyDescent="0.25">
      <c r="A278" s="22" t="e">
        <v>#N/A</v>
      </c>
      <c r="E278" s="22" t="e">
        <v>#N/A</v>
      </c>
      <c r="F278" s="22" t="e">
        <v>#N/A</v>
      </c>
      <c r="G278" s="22" t="s">
        <v>1546</v>
      </c>
      <c r="H278" s="22" t="s">
        <v>1624</v>
      </c>
    </row>
    <row r="279" spans="1:11" x14ac:dyDescent="0.25">
      <c r="A279" s="22" t="e">
        <v>#N/A</v>
      </c>
      <c r="B279" s="22" t="s">
        <v>1625</v>
      </c>
      <c r="E279" s="22" t="e">
        <v>#N/A</v>
      </c>
      <c r="F279" s="22" t="e">
        <v>#N/A</v>
      </c>
    </row>
    <row r="280" spans="1:11" x14ac:dyDescent="0.25">
      <c r="A280" s="22" t="e">
        <v>#N/A</v>
      </c>
      <c r="B280" s="22" t="s">
        <v>1622</v>
      </c>
      <c r="C280" s="22" t="s">
        <v>1543</v>
      </c>
      <c r="D280" s="22" t="s">
        <v>673</v>
      </c>
      <c r="E280" s="22" t="e">
        <v>#N/A</v>
      </c>
      <c r="F280" s="22" t="e">
        <v>#N/A</v>
      </c>
      <c r="G280" s="22" t="s">
        <v>1544</v>
      </c>
      <c r="H280" s="22" t="s">
        <v>1623</v>
      </c>
      <c r="I280" s="24">
        <v>10000</v>
      </c>
      <c r="K280" s="24">
        <v>-327359</v>
      </c>
    </row>
    <row r="281" spans="1:11" x14ac:dyDescent="0.25">
      <c r="A281" s="22" t="e">
        <v>#N/A</v>
      </c>
      <c r="E281" s="22" t="e">
        <v>#N/A</v>
      </c>
      <c r="F281" s="22" t="e">
        <v>#N/A</v>
      </c>
      <c r="G281" s="22" t="s">
        <v>1546</v>
      </c>
      <c r="H281" s="22" t="s">
        <v>1624</v>
      </c>
    </row>
    <row r="282" spans="1:11" x14ac:dyDescent="0.25">
      <c r="A282" s="22" t="e">
        <v>#N/A</v>
      </c>
      <c r="E282" s="22" t="e">
        <v>#N/A</v>
      </c>
      <c r="F282" s="22" t="e">
        <v>#N/A</v>
      </c>
      <c r="H282" s="22" t="s">
        <v>1625</v>
      </c>
    </row>
    <row r="283" spans="1:11" x14ac:dyDescent="0.25">
      <c r="A283" s="22" t="e">
        <v>#N/A</v>
      </c>
      <c r="E283" s="22" t="e">
        <v>#N/A</v>
      </c>
      <c r="F283" s="22" t="e">
        <v>#N/A</v>
      </c>
      <c r="H283" s="22" t="s">
        <v>1626</v>
      </c>
    </row>
    <row r="284" spans="1:11" x14ac:dyDescent="0.25">
      <c r="A284" s="22" t="e">
        <v>#N/A</v>
      </c>
      <c r="B284" s="22" t="s">
        <v>1622</v>
      </c>
      <c r="C284" s="22" t="s">
        <v>1543</v>
      </c>
      <c r="D284" s="22" t="s">
        <v>673</v>
      </c>
      <c r="E284" s="22" t="e">
        <v>#N/A</v>
      </c>
      <c r="F284" s="22" t="e">
        <v>#N/A</v>
      </c>
      <c r="G284" s="22" t="s">
        <v>1544</v>
      </c>
      <c r="H284" s="22" t="s">
        <v>1623</v>
      </c>
      <c r="I284" s="24">
        <v>10000</v>
      </c>
      <c r="K284" s="24">
        <v>-317359</v>
      </c>
    </row>
    <row r="285" spans="1:11" x14ac:dyDescent="0.25">
      <c r="A285" s="22" t="e">
        <v>#N/A</v>
      </c>
      <c r="E285" s="22" t="e">
        <v>#N/A</v>
      </c>
      <c r="F285" s="22" t="e">
        <v>#N/A</v>
      </c>
      <c r="G285" s="22" t="s">
        <v>1546</v>
      </c>
      <c r="H285" s="22" t="s">
        <v>1624</v>
      </c>
    </row>
    <row r="286" spans="1:11" x14ac:dyDescent="0.25">
      <c r="A286" s="22" t="e">
        <v>#N/A</v>
      </c>
      <c r="E286" s="22" t="e">
        <v>#N/A</v>
      </c>
      <c r="F286" s="22" t="e">
        <v>#N/A</v>
      </c>
      <c r="H286" s="22" t="s">
        <v>1625</v>
      </c>
    </row>
    <row r="287" spans="1:11" x14ac:dyDescent="0.25">
      <c r="A287" s="22" t="e">
        <v>#N/A</v>
      </c>
      <c r="E287" s="22" t="e">
        <v>#N/A</v>
      </c>
      <c r="F287" s="22" t="e">
        <v>#N/A</v>
      </c>
      <c r="H287" s="22" t="s">
        <v>1626</v>
      </c>
    </row>
    <row r="288" spans="1:11" x14ac:dyDescent="0.25">
      <c r="A288" s="22" t="e">
        <v>#N/A</v>
      </c>
      <c r="B288" s="22" t="s">
        <v>1622</v>
      </c>
      <c r="C288" s="22" t="s">
        <v>1543</v>
      </c>
      <c r="D288" s="22" t="s">
        <v>673</v>
      </c>
      <c r="E288" s="22" t="e">
        <v>#N/A</v>
      </c>
      <c r="F288" s="22" t="e">
        <v>#N/A</v>
      </c>
      <c r="G288" s="22" t="s">
        <v>1544</v>
      </c>
      <c r="H288" s="22" t="s">
        <v>1623</v>
      </c>
      <c r="I288" s="24">
        <v>26000</v>
      </c>
      <c r="K288" s="24">
        <v>-291359</v>
      </c>
    </row>
    <row r="289" spans="1:11" x14ac:dyDescent="0.25">
      <c r="A289" s="22" t="e">
        <v>#N/A</v>
      </c>
      <c r="E289" s="22" t="e">
        <v>#N/A</v>
      </c>
      <c r="F289" s="22" t="e">
        <v>#N/A</v>
      </c>
      <c r="G289" s="22" t="s">
        <v>1546</v>
      </c>
      <c r="H289" s="22" t="s">
        <v>1624</v>
      </c>
    </row>
    <row r="290" spans="1:11" x14ac:dyDescent="0.25">
      <c r="A290" s="22" t="e">
        <v>#N/A</v>
      </c>
      <c r="E290" s="22" t="e">
        <v>#N/A</v>
      </c>
      <c r="F290" s="22" t="e">
        <v>#N/A</v>
      </c>
      <c r="H290" s="22" t="s">
        <v>1625</v>
      </c>
    </row>
    <row r="291" spans="1:11" x14ac:dyDescent="0.25">
      <c r="A291" s="22" t="e">
        <v>#N/A</v>
      </c>
      <c r="E291" s="22" t="e">
        <v>#N/A</v>
      </c>
      <c r="F291" s="22" t="e">
        <v>#N/A</v>
      </c>
      <c r="H291" s="22" t="s">
        <v>1626</v>
      </c>
    </row>
    <row r="292" spans="1:11" x14ac:dyDescent="0.25">
      <c r="A292" s="22" t="e">
        <v>#N/A</v>
      </c>
      <c r="B292" s="22" t="s">
        <v>1622</v>
      </c>
      <c r="C292" s="22" t="s">
        <v>1543</v>
      </c>
      <c r="D292" s="22" t="s">
        <v>673</v>
      </c>
      <c r="E292" s="22" t="e">
        <v>#N/A</v>
      </c>
      <c r="F292" s="22" t="e">
        <v>#N/A</v>
      </c>
      <c r="G292" s="22" t="s">
        <v>1544</v>
      </c>
      <c r="H292" s="22" t="s">
        <v>1623</v>
      </c>
      <c r="I292" s="24">
        <v>32500</v>
      </c>
      <c r="K292" s="24">
        <v>-258859</v>
      </c>
    </row>
    <row r="293" spans="1:11" x14ac:dyDescent="0.25">
      <c r="A293" s="22" t="e">
        <v>#N/A</v>
      </c>
      <c r="E293" s="22" t="e">
        <v>#N/A</v>
      </c>
      <c r="F293" s="22" t="e">
        <v>#N/A</v>
      </c>
      <c r="G293" s="22" t="s">
        <v>1546</v>
      </c>
      <c r="H293" s="22" t="s">
        <v>1624</v>
      </c>
    </row>
    <row r="294" spans="1:11" x14ac:dyDescent="0.25">
      <c r="A294" s="22" t="e">
        <v>#N/A</v>
      </c>
      <c r="E294" s="22" t="e">
        <v>#N/A</v>
      </c>
      <c r="F294" s="22" t="e">
        <v>#N/A</v>
      </c>
      <c r="H294" s="22" t="s">
        <v>1625</v>
      </c>
    </row>
    <row r="295" spans="1:11" x14ac:dyDescent="0.25">
      <c r="A295" s="22" t="e">
        <v>#N/A</v>
      </c>
      <c r="E295" s="22" t="e">
        <v>#N/A</v>
      </c>
      <c r="F295" s="22" t="e">
        <v>#N/A</v>
      </c>
      <c r="H295" s="22" t="s">
        <v>1626</v>
      </c>
    </row>
    <row r="296" spans="1:11" x14ac:dyDescent="0.25">
      <c r="A296" s="22" t="e">
        <v>#N/A</v>
      </c>
      <c r="B296" s="22" t="s">
        <v>1622</v>
      </c>
      <c r="C296" s="22" t="s">
        <v>1543</v>
      </c>
      <c r="D296" s="22" t="s">
        <v>673</v>
      </c>
      <c r="E296" s="22" t="e">
        <v>#N/A</v>
      </c>
      <c r="F296" s="22" t="e">
        <v>#N/A</v>
      </c>
      <c r="G296" s="22" t="s">
        <v>1544</v>
      </c>
      <c r="H296" s="22" t="s">
        <v>1623</v>
      </c>
      <c r="I296" s="24">
        <v>13000</v>
      </c>
      <c r="K296" s="24">
        <v>-245859</v>
      </c>
    </row>
    <row r="297" spans="1:11" x14ac:dyDescent="0.25">
      <c r="A297" s="22" t="e">
        <v>#N/A</v>
      </c>
      <c r="E297" s="22" t="e">
        <v>#N/A</v>
      </c>
      <c r="F297" s="22" t="e">
        <v>#N/A</v>
      </c>
      <c r="G297" s="22" t="s">
        <v>1546</v>
      </c>
      <c r="H297" s="22" t="s">
        <v>1624</v>
      </c>
    </row>
    <row r="298" spans="1:11" x14ac:dyDescent="0.25">
      <c r="A298" s="22" t="e">
        <v>#N/A</v>
      </c>
      <c r="E298" s="22" t="e">
        <v>#N/A</v>
      </c>
      <c r="F298" s="22" t="e">
        <v>#N/A</v>
      </c>
      <c r="H298" s="22" t="s">
        <v>1625</v>
      </c>
    </row>
    <row r="299" spans="1:11" x14ac:dyDescent="0.25">
      <c r="A299" s="22" t="e">
        <v>#N/A</v>
      </c>
      <c r="E299" s="22" t="e">
        <v>#N/A</v>
      </c>
      <c r="F299" s="22" t="e">
        <v>#N/A</v>
      </c>
      <c r="H299" s="22" t="s">
        <v>1626</v>
      </c>
    </row>
    <row r="300" spans="1:11" x14ac:dyDescent="0.25">
      <c r="A300" s="22" t="e">
        <v>#N/A</v>
      </c>
      <c r="B300" s="22" t="s">
        <v>1622</v>
      </c>
      <c r="C300" s="22" t="s">
        <v>1543</v>
      </c>
      <c r="D300" s="22" t="s">
        <v>673</v>
      </c>
      <c r="E300" s="22" t="e">
        <v>#N/A</v>
      </c>
      <c r="F300" s="22" t="e">
        <v>#N/A</v>
      </c>
      <c r="G300" s="22" t="s">
        <v>1544</v>
      </c>
      <c r="H300" s="22" t="s">
        <v>1623</v>
      </c>
      <c r="I300" s="24">
        <v>6500</v>
      </c>
      <c r="K300" s="24">
        <v>-239359</v>
      </c>
    </row>
    <row r="301" spans="1:11" x14ac:dyDescent="0.25">
      <c r="A301" s="22" t="e">
        <v>#N/A</v>
      </c>
      <c r="E301" s="22" t="e">
        <v>#N/A</v>
      </c>
      <c r="F301" s="22" t="e">
        <v>#N/A</v>
      </c>
      <c r="G301" s="22" t="s">
        <v>1546</v>
      </c>
      <c r="H301" s="22" t="s">
        <v>1624</v>
      </c>
    </row>
    <row r="302" spans="1:11" x14ac:dyDescent="0.25">
      <c r="A302" s="22" t="e">
        <v>#N/A</v>
      </c>
      <c r="E302" s="22" t="e">
        <v>#N/A</v>
      </c>
      <c r="F302" s="22" t="e">
        <v>#N/A</v>
      </c>
      <c r="H302" s="22" t="s">
        <v>1625</v>
      </c>
    </row>
    <row r="303" spans="1:11" x14ac:dyDescent="0.25">
      <c r="A303" s="22" t="e">
        <v>#N/A</v>
      </c>
      <c r="E303" s="22" t="e">
        <v>#N/A</v>
      </c>
      <c r="F303" s="22" t="e">
        <v>#N/A</v>
      </c>
      <c r="H303" s="22" t="s">
        <v>1626</v>
      </c>
    </row>
    <row r="304" spans="1:11" x14ac:dyDescent="0.25">
      <c r="A304" s="22" t="e">
        <v>#N/A</v>
      </c>
      <c r="B304" s="22" t="s">
        <v>1622</v>
      </c>
      <c r="C304" s="22" t="s">
        <v>1543</v>
      </c>
      <c r="D304" s="22" t="s">
        <v>673</v>
      </c>
      <c r="E304" s="22" t="e">
        <v>#N/A</v>
      </c>
      <c r="F304" s="22" t="e">
        <v>#N/A</v>
      </c>
      <c r="G304" s="22" t="s">
        <v>1544</v>
      </c>
      <c r="H304" s="22" t="s">
        <v>1623</v>
      </c>
      <c r="I304" s="24">
        <v>6500</v>
      </c>
      <c r="K304" s="24">
        <v>-232859</v>
      </c>
    </row>
    <row r="305" spans="1:11" x14ac:dyDescent="0.25">
      <c r="A305" s="22" t="e">
        <v>#N/A</v>
      </c>
      <c r="E305" s="22" t="e">
        <v>#N/A</v>
      </c>
      <c r="F305" s="22" t="e">
        <v>#N/A</v>
      </c>
      <c r="G305" s="22" t="s">
        <v>1546</v>
      </c>
      <c r="H305" s="22" t="s">
        <v>1624</v>
      </c>
    </row>
    <row r="306" spans="1:11" x14ac:dyDescent="0.25">
      <c r="A306" s="22" t="e">
        <v>#N/A</v>
      </c>
      <c r="E306" s="22" t="e">
        <v>#N/A</v>
      </c>
      <c r="F306" s="22" t="e">
        <v>#N/A</v>
      </c>
      <c r="H306" s="22" t="s">
        <v>1625</v>
      </c>
    </row>
    <row r="307" spans="1:11" x14ac:dyDescent="0.25">
      <c r="A307" s="22" t="e">
        <v>#N/A</v>
      </c>
      <c r="E307" s="22" t="e">
        <v>#N/A</v>
      </c>
      <c r="F307" s="22" t="e">
        <v>#N/A</v>
      </c>
      <c r="H307" s="22" t="s">
        <v>1626</v>
      </c>
    </row>
    <row r="308" spans="1:11" x14ac:dyDescent="0.25">
      <c r="A308" s="22" t="e">
        <v>#N/A</v>
      </c>
      <c r="B308" s="22" t="s">
        <v>1622</v>
      </c>
      <c r="C308" s="22" t="s">
        <v>1543</v>
      </c>
      <c r="D308" s="22" t="s">
        <v>673</v>
      </c>
      <c r="E308" s="22" t="e">
        <v>#N/A</v>
      </c>
      <c r="F308" s="22" t="e">
        <v>#N/A</v>
      </c>
      <c r="G308" s="22" t="s">
        <v>1544</v>
      </c>
      <c r="H308" s="22" t="s">
        <v>1623</v>
      </c>
      <c r="I308" s="24">
        <v>63190</v>
      </c>
      <c r="K308" s="24">
        <v>-169669</v>
      </c>
    </row>
    <row r="309" spans="1:11" x14ac:dyDescent="0.25">
      <c r="A309" s="22" t="e">
        <v>#N/A</v>
      </c>
      <c r="E309" s="22" t="e">
        <v>#N/A</v>
      </c>
      <c r="F309" s="22" t="e">
        <v>#N/A</v>
      </c>
      <c r="G309" s="22" t="s">
        <v>1546</v>
      </c>
      <c r="H309" s="22" t="s">
        <v>1624</v>
      </c>
    </row>
    <row r="310" spans="1:11" x14ac:dyDescent="0.25">
      <c r="A310" s="22" t="e">
        <v>#N/A</v>
      </c>
      <c r="E310" s="22" t="e">
        <v>#N/A</v>
      </c>
      <c r="F310" s="22" t="e">
        <v>#N/A</v>
      </c>
      <c r="H310" s="22" t="s">
        <v>1625</v>
      </c>
    </row>
    <row r="311" spans="1:11" x14ac:dyDescent="0.25">
      <c r="A311" s="22" t="e">
        <v>#N/A</v>
      </c>
      <c r="E311" s="22" t="e">
        <v>#N/A</v>
      </c>
      <c r="F311" s="22" t="e">
        <v>#N/A</v>
      </c>
      <c r="H311" s="22" t="s">
        <v>1626</v>
      </c>
    </row>
    <row r="312" spans="1:11" x14ac:dyDescent="0.25">
      <c r="A312" s="22" t="e">
        <v>#N/A</v>
      </c>
      <c r="B312" s="22" t="s">
        <v>1622</v>
      </c>
      <c r="C312" s="22" t="s">
        <v>1543</v>
      </c>
      <c r="D312" s="22" t="s">
        <v>673</v>
      </c>
      <c r="E312" s="22" t="e">
        <v>#N/A</v>
      </c>
      <c r="F312" s="22" t="e">
        <v>#N/A</v>
      </c>
      <c r="G312" s="22" t="s">
        <v>1544</v>
      </c>
      <c r="H312" s="22" t="s">
        <v>1623</v>
      </c>
      <c r="I312" s="24">
        <v>6500</v>
      </c>
      <c r="K312" s="24">
        <v>-163169</v>
      </c>
    </row>
    <row r="313" spans="1:11" x14ac:dyDescent="0.25">
      <c r="A313" s="22" t="e">
        <v>#N/A</v>
      </c>
      <c r="E313" s="22" t="e">
        <v>#N/A</v>
      </c>
      <c r="F313" s="22" t="e">
        <v>#N/A</v>
      </c>
      <c r="G313" s="22" t="s">
        <v>1546</v>
      </c>
      <c r="H313" s="22" t="s">
        <v>1624</v>
      </c>
    </row>
    <row r="314" spans="1:11" x14ac:dyDescent="0.25">
      <c r="A314" s="22" t="e">
        <v>#N/A</v>
      </c>
      <c r="E314" s="22" t="e">
        <v>#N/A</v>
      </c>
      <c r="F314" s="22" t="e">
        <v>#N/A</v>
      </c>
      <c r="H314" s="22" t="s">
        <v>1625</v>
      </c>
    </row>
    <row r="315" spans="1:11" x14ac:dyDescent="0.25">
      <c r="A315" s="22" t="e">
        <v>#N/A</v>
      </c>
      <c r="E315" s="22" t="e">
        <v>#N/A</v>
      </c>
      <c r="F315" s="22" t="e">
        <v>#N/A</v>
      </c>
      <c r="H315" s="22" t="s">
        <v>1626</v>
      </c>
    </row>
    <row r="316" spans="1:11" x14ac:dyDescent="0.25">
      <c r="A316" s="22" t="e">
        <v>#N/A</v>
      </c>
      <c r="B316" s="22" t="s">
        <v>1622</v>
      </c>
      <c r="C316" s="22" t="s">
        <v>1543</v>
      </c>
      <c r="D316" s="22" t="s">
        <v>673</v>
      </c>
      <c r="E316" s="22" t="e">
        <v>#N/A</v>
      </c>
      <c r="F316" s="22" t="e">
        <v>#N/A</v>
      </c>
      <c r="G316" s="22" t="s">
        <v>1544</v>
      </c>
      <c r="H316" s="22" t="s">
        <v>1623</v>
      </c>
      <c r="I316" s="24">
        <v>12600</v>
      </c>
      <c r="K316" s="24">
        <v>-150569</v>
      </c>
    </row>
    <row r="317" spans="1:11" x14ac:dyDescent="0.25">
      <c r="A317" s="22" t="e">
        <v>#N/A</v>
      </c>
      <c r="E317" s="22" t="e">
        <v>#N/A</v>
      </c>
      <c r="F317" s="22" t="e">
        <v>#N/A</v>
      </c>
      <c r="G317" s="22" t="s">
        <v>1546</v>
      </c>
      <c r="H317" s="22" t="s">
        <v>1624</v>
      </c>
    </row>
    <row r="318" spans="1:11" x14ac:dyDescent="0.25">
      <c r="A318" s="22" t="e">
        <v>#N/A</v>
      </c>
      <c r="B318" s="22" t="s">
        <v>1625</v>
      </c>
      <c r="E318" s="22" t="e">
        <v>#N/A</v>
      </c>
      <c r="F318" s="22" t="e">
        <v>#N/A</v>
      </c>
    </row>
    <row r="319" spans="1:11" x14ac:dyDescent="0.25">
      <c r="A319" s="22" t="e">
        <v>#N/A</v>
      </c>
      <c r="B319" s="22" t="s">
        <v>1622</v>
      </c>
      <c r="C319" s="22" t="s">
        <v>1543</v>
      </c>
      <c r="D319" s="22" t="s">
        <v>673</v>
      </c>
      <c r="E319" s="22" t="e">
        <v>#N/A</v>
      </c>
      <c r="F319" s="22" t="e">
        <v>#N/A</v>
      </c>
      <c r="G319" s="22" t="s">
        <v>1544</v>
      </c>
      <c r="H319" s="22" t="s">
        <v>1623</v>
      </c>
      <c r="I319" s="24">
        <v>13000</v>
      </c>
      <c r="K319" s="24">
        <v>-137569</v>
      </c>
    </row>
    <row r="320" spans="1:11" x14ac:dyDescent="0.25">
      <c r="A320" s="22" t="e">
        <v>#N/A</v>
      </c>
      <c r="E320" s="22" t="e">
        <v>#N/A</v>
      </c>
      <c r="F320" s="22" t="e">
        <v>#N/A</v>
      </c>
      <c r="G320" s="22" t="s">
        <v>1546</v>
      </c>
      <c r="H320" s="22" t="s">
        <v>1624</v>
      </c>
    </row>
    <row r="321" spans="1:11" x14ac:dyDescent="0.25">
      <c r="A321" s="22" t="e">
        <v>#N/A</v>
      </c>
      <c r="E321" s="22" t="e">
        <v>#N/A</v>
      </c>
      <c r="F321" s="22" t="e">
        <v>#N/A</v>
      </c>
      <c r="H321" s="22" t="s">
        <v>1625</v>
      </c>
    </row>
    <row r="322" spans="1:11" x14ac:dyDescent="0.25">
      <c r="A322" s="22" t="e">
        <v>#N/A</v>
      </c>
      <c r="E322" s="22" t="e">
        <v>#N/A</v>
      </c>
      <c r="F322" s="22" t="e">
        <v>#N/A</v>
      </c>
      <c r="H322" s="22" t="s">
        <v>1626</v>
      </c>
    </row>
    <row r="323" spans="1:11" x14ac:dyDescent="0.25">
      <c r="A323" s="22" t="e">
        <v>#N/A</v>
      </c>
      <c r="B323" s="22" t="s">
        <v>1627</v>
      </c>
      <c r="C323" s="22" t="s">
        <v>1335</v>
      </c>
      <c r="D323" s="22" t="s">
        <v>1628</v>
      </c>
      <c r="E323" s="22" t="e">
        <v>#N/A</v>
      </c>
      <c r="F323" s="22" t="e">
        <v>#N/A</v>
      </c>
      <c r="G323" s="22" t="s">
        <v>1629</v>
      </c>
      <c r="H323" s="22" t="s">
        <v>1630</v>
      </c>
      <c r="J323" s="24">
        <v>6500</v>
      </c>
      <c r="K323" s="24">
        <v>-144069</v>
      </c>
    </row>
    <row r="324" spans="1:11" x14ac:dyDescent="0.25">
      <c r="A324" s="22" t="e">
        <v>#N/A</v>
      </c>
      <c r="B324" s="22" t="s">
        <v>1627</v>
      </c>
      <c r="C324" s="22" t="s">
        <v>1335</v>
      </c>
      <c r="D324" s="22" t="s">
        <v>1631</v>
      </c>
      <c r="E324" s="22" t="e">
        <v>#N/A</v>
      </c>
      <c r="F324" s="22" t="e">
        <v>#N/A</v>
      </c>
      <c r="G324" s="22" t="s">
        <v>1629</v>
      </c>
      <c r="H324" s="22" t="s">
        <v>1630</v>
      </c>
      <c r="J324" s="24">
        <v>13000</v>
      </c>
      <c r="K324" s="24">
        <v>-157069</v>
      </c>
    </row>
    <row r="325" spans="1:11" x14ac:dyDescent="0.25">
      <c r="A325" s="22" t="e">
        <v>#N/A</v>
      </c>
      <c r="B325" s="22" t="s">
        <v>1632</v>
      </c>
      <c r="C325" s="22" t="s">
        <v>1335</v>
      </c>
      <c r="D325" s="22" t="s">
        <v>1633</v>
      </c>
      <c r="E325" s="22" t="e">
        <v>#N/A</v>
      </c>
      <c r="F325" s="22" t="e">
        <v>#N/A</v>
      </c>
      <c r="G325" s="22" t="s">
        <v>1634</v>
      </c>
      <c r="H325" s="22" t="s">
        <v>1635</v>
      </c>
      <c r="J325" s="24">
        <v>19500</v>
      </c>
      <c r="K325" s="24">
        <v>-176569</v>
      </c>
    </row>
    <row r="326" spans="1:11" x14ac:dyDescent="0.25">
      <c r="A326" s="22"/>
      <c r="B326" s="22" t="s">
        <v>1639</v>
      </c>
      <c r="C326" s="22" t="s">
        <v>1335</v>
      </c>
      <c r="D326" s="22" t="s">
        <v>1640</v>
      </c>
      <c r="E326" s="22"/>
      <c r="F326" s="22"/>
      <c r="G326" s="22" t="s">
        <v>1641</v>
      </c>
      <c r="H326" s="22" t="s">
        <v>1385</v>
      </c>
      <c r="J326" s="24">
        <v>6500</v>
      </c>
      <c r="K326" s="24">
        <v>-209069</v>
      </c>
    </row>
    <row r="327" spans="1:11" x14ac:dyDescent="0.25">
      <c r="A327" s="22"/>
      <c r="B327" s="22" t="s">
        <v>15</v>
      </c>
      <c r="C327" s="22" t="s">
        <v>1543</v>
      </c>
      <c r="D327" s="22" t="s">
        <v>681</v>
      </c>
      <c r="E327" s="22"/>
      <c r="F327" s="22"/>
      <c r="G327" s="22" t="s">
        <v>1544</v>
      </c>
      <c r="H327" s="22" t="s">
        <v>1645</v>
      </c>
      <c r="I327" s="24">
        <v>12550</v>
      </c>
      <c r="K327" s="24">
        <v>-333019</v>
      </c>
    </row>
    <row r="328" spans="1:11" x14ac:dyDescent="0.25">
      <c r="A328" s="22"/>
      <c r="E328" s="22"/>
      <c r="F328" s="22"/>
      <c r="G328" s="22" t="s">
        <v>1546</v>
      </c>
      <c r="H328" s="22" t="s">
        <v>1646</v>
      </c>
    </row>
    <row r="329" spans="1:11" x14ac:dyDescent="0.25">
      <c r="A329" s="22"/>
      <c r="E329" s="22"/>
      <c r="F329" s="22"/>
      <c r="H329" s="22" t="s">
        <v>1647</v>
      </c>
    </row>
    <row r="330" spans="1:11" x14ac:dyDescent="0.25">
      <c r="A330" s="22"/>
      <c r="E330" s="22"/>
      <c r="F330" s="22"/>
      <c r="H330" s="22" t="s">
        <v>1648</v>
      </c>
    </row>
    <row r="331" spans="1:11" x14ac:dyDescent="0.25">
      <c r="A331" s="22"/>
      <c r="B331" s="22" t="s">
        <v>15</v>
      </c>
      <c r="C331" s="22" t="s">
        <v>1543</v>
      </c>
      <c r="D331" s="22" t="s">
        <v>681</v>
      </c>
      <c r="E331" s="22"/>
      <c r="F331" s="22"/>
      <c r="G331" s="22" t="s">
        <v>1544</v>
      </c>
      <c r="H331" s="22" t="s">
        <v>1645</v>
      </c>
      <c r="I331" s="24">
        <v>33000</v>
      </c>
      <c r="K331" s="24">
        <v>-300019</v>
      </c>
    </row>
    <row r="332" spans="1:11" x14ac:dyDescent="0.25">
      <c r="A332" s="22"/>
      <c r="E332" s="22"/>
      <c r="F332" s="22"/>
      <c r="G332" s="22" t="s">
        <v>1546</v>
      </c>
      <c r="H332" s="22" t="s">
        <v>1646</v>
      </c>
    </row>
    <row r="333" spans="1:11" x14ac:dyDescent="0.25">
      <c r="A333" s="22"/>
      <c r="E333" s="22"/>
      <c r="F333" s="22"/>
      <c r="H333" s="22" t="s">
        <v>1647</v>
      </c>
    </row>
    <row r="334" spans="1:11" x14ac:dyDescent="0.25">
      <c r="A334" s="22"/>
      <c r="E334" s="22"/>
      <c r="F334" s="22"/>
      <c r="H334" s="22" t="s">
        <v>1648</v>
      </c>
    </row>
    <row r="335" spans="1:11" x14ac:dyDescent="0.25">
      <c r="A335" s="22"/>
      <c r="B335" s="22" t="s">
        <v>15</v>
      </c>
      <c r="C335" s="22" t="s">
        <v>1543</v>
      </c>
      <c r="D335" s="22" t="s">
        <v>681</v>
      </c>
      <c r="E335" s="22"/>
      <c r="F335" s="22"/>
      <c r="G335" s="22" t="s">
        <v>1544</v>
      </c>
      <c r="H335" s="22" t="s">
        <v>1645</v>
      </c>
      <c r="I335" s="24">
        <v>37500</v>
      </c>
      <c r="K335" s="24">
        <v>-262519</v>
      </c>
    </row>
    <row r="336" spans="1:11" x14ac:dyDescent="0.25">
      <c r="A336" s="22"/>
      <c r="E336" s="22"/>
      <c r="F336" s="22"/>
      <c r="G336" s="22" t="s">
        <v>1546</v>
      </c>
      <c r="H336" s="22" t="s">
        <v>1646</v>
      </c>
    </row>
    <row r="337" spans="1:11" x14ac:dyDescent="0.25">
      <c r="A337" s="22"/>
      <c r="E337" s="22"/>
      <c r="F337" s="22"/>
      <c r="H337" s="22" t="s">
        <v>1647</v>
      </c>
    </row>
    <row r="338" spans="1:11" x14ac:dyDescent="0.25">
      <c r="A338" s="22"/>
      <c r="E338" s="22"/>
      <c r="F338" s="22"/>
      <c r="H338" s="22" t="s">
        <v>1648</v>
      </c>
    </row>
    <row r="339" spans="1:11" x14ac:dyDescent="0.25">
      <c r="A339" s="22"/>
      <c r="B339" s="22" t="s">
        <v>15</v>
      </c>
      <c r="C339" s="22" t="s">
        <v>1543</v>
      </c>
      <c r="D339" s="22" t="s">
        <v>681</v>
      </c>
      <c r="E339" s="22"/>
      <c r="F339" s="22"/>
      <c r="G339" s="22" t="s">
        <v>1544</v>
      </c>
      <c r="H339" s="22" t="s">
        <v>1645</v>
      </c>
      <c r="I339" s="24">
        <v>6500</v>
      </c>
      <c r="K339" s="24">
        <v>-256019</v>
      </c>
    </row>
    <row r="340" spans="1:11" x14ac:dyDescent="0.25">
      <c r="A340" s="22"/>
      <c r="E340" s="22"/>
      <c r="F340" s="22"/>
      <c r="G340" s="22" t="s">
        <v>1546</v>
      </c>
      <c r="H340" s="22" t="s">
        <v>1646</v>
      </c>
    </row>
    <row r="341" spans="1:11" x14ac:dyDescent="0.25">
      <c r="A341" s="22"/>
      <c r="E341" s="22"/>
      <c r="F341" s="22"/>
      <c r="H341" s="22" t="s">
        <v>1647</v>
      </c>
    </row>
    <row r="342" spans="1:11" x14ac:dyDescent="0.25">
      <c r="A342" s="22"/>
      <c r="E342" s="22"/>
      <c r="F342" s="22"/>
      <c r="H342" s="22" t="s">
        <v>1648</v>
      </c>
    </row>
    <row r="343" spans="1:11" x14ac:dyDescent="0.25">
      <c r="A343" s="22"/>
      <c r="B343" s="22" t="s">
        <v>15</v>
      </c>
      <c r="C343" s="22" t="s">
        <v>1543</v>
      </c>
      <c r="D343" s="22" t="s">
        <v>681</v>
      </c>
      <c r="E343" s="22"/>
      <c r="F343" s="22"/>
      <c r="G343" s="22" t="s">
        <v>1544</v>
      </c>
      <c r="H343" s="22" t="s">
        <v>1645</v>
      </c>
      <c r="I343" s="24">
        <v>6500</v>
      </c>
      <c r="K343" s="24">
        <v>-249519</v>
      </c>
    </row>
    <row r="344" spans="1:11" x14ac:dyDescent="0.25">
      <c r="A344" s="22"/>
      <c r="E344" s="22"/>
      <c r="F344" s="22"/>
      <c r="G344" s="22" t="s">
        <v>1546</v>
      </c>
      <c r="H344" s="22" t="s">
        <v>1646</v>
      </c>
    </row>
    <row r="345" spans="1:11" x14ac:dyDescent="0.25">
      <c r="A345" s="22"/>
      <c r="E345" s="22"/>
      <c r="F345" s="22"/>
      <c r="H345" s="22" t="s">
        <v>1647</v>
      </c>
    </row>
    <row r="346" spans="1:11" x14ac:dyDescent="0.25">
      <c r="A346" s="22"/>
      <c r="E346" s="22"/>
      <c r="F346" s="22"/>
      <c r="H346" s="22" t="s">
        <v>1648</v>
      </c>
    </row>
    <row r="347" spans="1:11" x14ac:dyDescent="0.25">
      <c r="A347" s="22"/>
      <c r="B347" s="22" t="s">
        <v>15</v>
      </c>
      <c r="C347" s="22" t="s">
        <v>1543</v>
      </c>
      <c r="D347" s="22" t="s">
        <v>681</v>
      </c>
      <c r="E347" s="22"/>
      <c r="F347" s="22"/>
      <c r="G347" s="22" t="s">
        <v>1544</v>
      </c>
      <c r="H347" s="22" t="s">
        <v>1645</v>
      </c>
      <c r="I347" s="24">
        <v>26000</v>
      </c>
      <c r="K347" s="24">
        <v>-223519</v>
      </c>
    </row>
    <row r="348" spans="1:11" x14ac:dyDescent="0.25">
      <c r="A348" s="22"/>
      <c r="E348" s="22"/>
      <c r="F348" s="22"/>
      <c r="G348" s="22" t="s">
        <v>1546</v>
      </c>
      <c r="H348" s="22" t="s">
        <v>1646</v>
      </c>
    </row>
    <row r="349" spans="1:11" x14ac:dyDescent="0.25">
      <c r="A349" s="22"/>
      <c r="E349" s="22"/>
      <c r="F349" s="22"/>
      <c r="H349" s="22" t="s">
        <v>1647</v>
      </c>
    </row>
    <row r="350" spans="1:11" x14ac:dyDescent="0.25">
      <c r="A350" s="22"/>
      <c r="E350" s="22"/>
      <c r="F350" s="22"/>
      <c r="H350" s="22" t="s">
        <v>1648</v>
      </c>
    </row>
    <row r="351" spans="1:11" x14ac:dyDescent="0.25">
      <c r="A351" s="22"/>
      <c r="B351" s="22" t="s">
        <v>15</v>
      </c>
      <c r="C351" s="22" t="s">
        <v>1543</v>
      </c>
      <c r="D351" s="22" t="s">
        <v>681</v>
      </c>
      <c r="E351" s="22"/>
      <c r="F351" s="22"/>
      <c r="G351" s="22" t="s">
        <v>1544</v>
      </c>
      <c r="H351" s="22" t="s">
        <v>1645</v>
      </c>
      <c r="I351" s="24">
        <v>221000</v>
      </c>
      <c r="K351" s="24">
        <v>-2519</v>
      </c>
    </row>
    <row r="352" spans="1:11" x14ac:dyDescent="0.25">
      <c r="A352" s="22"/>
      <c r="E352" s="22"/>
      <c r="F352" s="22"/>
      <c r="G352" s="22" t="s">
        <v>1546</v>
      </c>
      <c r="H352" s="22" t="s">
        <v>1646</v>
      </c>
    </row>
    <row r="353" spans="1:11" x14ac:dyDescent="0.25">
      <c r="A353" s="22"/>
      <c r="B353" s="22" t="s">
        <v>1647</v>
      </c>
      <c r="E353" s="22"/>
      <c r="F353" s="22"/>
    </row>
    <row r="354" spans="1:11" x14ac:dyDescent="0.25">
      <c r="A354" s="22"/>
      <c r="B354" s="22" t="s">
        <v>15</v>
      </c>
      <c r="C354" s="22" t="s">
        <v>1543</v>
      </c>
      <c r="D354" s="22" t="s">
        <v>681</v>
      </c>
      <c r="E354" s="22"/>
      <c r="F354" s="22"/>
      <c r="G354" s="22" t="s">
        <v>1544</v>
      </c>
      <c r="H354" s="22" t="s">
        <v>1645</v>
      </c>
      <c r="I354" s="24">
        <v>13000</v>
      </c>
      <c r="K354" s="24">
        <v>10481</v>
      </c>
    </row>
    <row r="355" spans="1:11" x14ac:dyDescent="0.25">
      <c r="A355" s="22"/>
      <c r="E355" s="22"/>
      <c r="F355" s="22"/>
      <c r="G355" s="22" t="s">
        <v>1546</v>
      </c>
      <c r="H355" s="22" t="s">
        <v>1646</v>
      </c>
    </row>
    <row r="356" spans="1:11" x14ac:dyDescent="0.25">
      <c r="A356" s="22"/>
      <c r="E356" s="22"/>
      <c r="F356" s="22"/>
      <c r="H356" s="22" t="s">
        <v>1647</v>
      </c>
    </row>
    <row r="357" spans="1:11" x14ac:dyDescent="0.25">
      <c r="A357" s="22"/>
      <c r="E357" s="22"/>
      <c r="F357" s="22"/>
      <c r="H357" s="22" t="s">
        <v>1648</v>
      </c>
    </row>
    <row r="358" spans="1:11" x14ac:dyDescent="0.25">
      <c r="A358" s="22"/>
      <c r="B358" s="22" t="s">
        <v>15</v>
      </c>
      <c r="C358" s="22" t="s">
        <v>1543</v>
      </c>
      <c r="D358" s="22" t="s">
        <v>681</v>
      </c>
      <c r="E358" s="22"/>
      <c r="F358" s="22"/>
      <c r="G358" s="22" t="s">
        <v>1544</v>
      </c>
      <c r="H358" s="22" t="s">
        <v>1645</v>
      </c>
      <c r="I358" s="24">
        <v>19500</v>
      </c>
      <c r="K358" s="24">
        <v>29981</v>
      </c>
    </row>
    <row r="359" spans="1:11" x14ac:dyDescent="0.25">
      <c r="A359" s="22"/>
      <c r="E359" s="22"/>
      <c r="F359" s="22"/>
      <c r="G359" s="22" t="s">
        <v>1546</v>
      </c>
      <c r="H359" s="22" t="s">
        <v>1646</v>
      </c>
    </row>
    <row r="360" spans="1:11" x14ac:dyDescent="0.25">
      <c r="A360" s="22"/>
      <c r="E360" s="22"/>
      <c r="F360" s="22"/>
      <c r="H360" s="22" t="s">
        <v>1647</v>
      </c>
    </row>
    <row r="361" spans="1:11" x14ac:dyDescent="0.25">
      <c r="A361" s="22"/>
      <c r="E361" s="22"/>
      <c r="F361" s="22"/>
      <c r="H361" s="22" t="s">
        <v>1648</v>
      </c>
    </row>
    <row r="362" spans="1:11" x14ac:dyDescent="0.25">
      <c r="A362" s="22"/>
      <c r="B362" s="22" t="s">
        <v>15</v>
      </c>
      <c r="C362" s="22" t="s">
        <v>1543</v>
      </c>
      <c r="D362" s="22" t="s">
        <v>681</v>
      </c>
      <c r="E362" s="22"/>
      <c r="F362" s="22"/>
      <c r="G362" s="22" t="s">
        <v>1544</v>
      </c>
      <c r="H362" s="22" t="s">
        <v>1645</v>
      </c>
      <c r="I362" s="24">
        <v>13000</v>
      </c>
      <c r="K362" s="24">
        <v>42981</v>
      </c>
    </row>
    <row r="363" spans="1:11" x14ac:dyDescent="0.25">
      <c r="A363" s="22"/>
      <c r="E363" s="22"/>
      <c r="F363" s="22"/>
      <c r="G363" s="22" t="s">
        <v>1546</v>
      </c>
      <c r="H363" s="22" t="s">
        <v>1646</v>
      </c>
    </row>
    <row r="364" spans="1:11" x14ac:dyDescent="0.25">
      <c r="A364" s="22"/>
      <c r="E364" s="22"/>
      <c r="F364" s="22"/>
      <c r="H364" s="22" t="s">
        <v>1647</v>
      </c>
    </row>
    <row r="365" spans="1:11" x14ac:dyDescent="0.25">
      <c r="A365" s="22"/>
      <c r="E365" s="22"/>
      <c r="F365" s="22"/>
      <c r="H365" s="22" t="s">
        <v>1648</v>
      </c>
    </row>
    <row r="366" spans="1:11" x14ac:dyDescent="0.25">
      <c r="A366" s="22"/>
      <c r="B366" s="22" t="s">
        <v>15</v>
      </c>
      <c r="C366" s="22" t="s">
        <v>1543</v>
      </c>
      <c r="D366" s="22" t="s">
        <v>681</v>
      </c>
      <c r="E366" s="22"/>
      <c r="F366" s="22"/>
      <c r="G366" s="22" t="s">
        <v>1544</v>
      </c>
      <c r="H366" s="22" t="s">
        <v>1645</v>
      </c>
      <c r="I366" s="24">
        <v>13000</v>
      </c>
      <c r="K366" s="24">
        <v>55981</v>
      </c>
    </row>
    <row r="367" spans="1:11" x14ac:dyDescent="0.25">
      <c r="A367" s="22"/>
      <c r="E367" s="22"/>
      <c r="F367" s="22"/>
      <c r="G367" s="22" t="s">
        <v>1546</v>
      </c>
      <c r="H367" s="22" t="s">
        <v>1646</v>
      </c>
    </row>
    <row r="368" spans="1:11" x14ac:dyDescent="0.25">
      <c r="A368" s="22"/>
      <c r="E368" s="22"/>
      <c r="F368" s="22"/>
      <c r="H368" s="22" t="s">
        <v>1647</v>
      </c>
    </row>
    <row r="369" spans="1:11" x14ac:dyDescent="0.25">
      <c r="A369" s="22"/>
      <c r="E369" s="22"/>
      <c r="F369" s="22"/>
      <c r="H369" s="22" t="s">
        <v>1648</v>
      </c>
    </row>
    <row r="370" spans="1:11" x14ac:dyDescent="0.25">
      <c r="A370" s="22"/>
      <c r="B370" s="22" t="s">
        <v>15</v>
      </c>
      <c r="C370" s="22" t="s">
        <v>1543</v>
      </c>
      <c r="D370" s="22" t="s">
        <v>681</v>
      </c>
      <c r="E370" s="22"/>
      <c r="F370" s="22"/>
      <c r="G370" s="22" t="s">
        <v>1544</v>
      </c>
      <c r="H370" s="22" t="s">
        <v>1645</v>
      </c>
      <c r="I370" s="24">
        <v>19500</v>
      </c>
      <c r="K370" s="24">
        <v>75481</v>
      </c>
    </row>
    <row r="371" spans="1:11" x14ac:dyDescent="0.25">
      <c r="A371" s="22"/>
      <c r="E371" s="22"/>
      <c r="F371" s="22"/>
      <c r="G371" s="22" t="s">
        <v>1546</v>
      </c>
      <c r="H371" s="22" t="s">
        <v>1646</v>
      </c>
    </row>
    <row r="372" spans="1:11" x14ac:dyDescent="0.25">
      <c r="A372" s="22"/>
      <c r="E372" s="22"/>
      <c r="F372" s="22"/>
      <c r="H372" s="22" t="s">
        <v>1647</v>
      </c>
    </row>
    <row r="373" spans="1:11" x14ac:dyDescent="0.25">
      <c r="A373" s="22"/>
      <c r="E373" s="22"/>
      <c r="F373" s="22"/>
      <c r="H373" s="22" t="s">
        <v>1648</v>
      </c>
    </row>
    <row r="374" spans="1:11" x14ac:dyDescent="0.25">
      <c r="A374" s="22"/>
      <c r="B374" s="22" t="s">
        <v>15</v>
      </c>
      <c r="C374" s="22" t="s">
        <v>1543</v>
      </c>
      <c r="D374" s="22" t="s">
        <v>681</v>
      </c>
      <c r="E374" s="22"/>
      <c r="F374" s="22"/>
      <c r="G374" s="22" t="s">
        <v>1544</v>
      </c>
      <c r="H374" s="22" t="s">
        <v>1645</v>
      </c>
      <c r="I374" s="24">
        <v>26000</v>
      </c>
      <c r="K374" s="24">
        <v>101481</v>
      </c>
    </row>
    <row r="375" spans="1:11" x14ac:dyDescent="0.25">
      <c r="A375" s="22"/>
      <c r="E375" s="22"/>
      <c r="F375" s="22"/>
      <c r="G375" s="22" t="s">
        <v>1546</v>
      </c>
      <c r="H375" s="22" t="s">
        <v>1646</v>
      </c>
    </row>
    <row r="376" spans="1:11" x14ac:dyDescent="0.25">
      <c r="A376" s="22"/>
      <c r="E376" s="22"/>
      <c r="F376" s="22"/>
      <c r="H376" s="22" t="s">
        <v>1647</v>
      </c>
    </row>
    <row r="377" spans="1:11" x14ac:dyDescent="0.25">
      <c r="A377" s="22"/>
      <c r="E377" s="22"/>
      <c r="F377" s="22"/>
      <c r="H377" s="22" t="s">
        <v>1648</v>
      </c>
    </row>
    <row r="378" spans="1:11" x14ac:dyDescent="0.25">
      <c r="A378" s="22"/>
      <c r="B378" s="22" t="s">
        <v>15</v>
      </c>
      <c r="C378" s="22" t="s">
        <v>1543</v>
      </c>
      <c r="D378" s="22" t="s">
        <v>681</v>
      </c>
      <c r="E378" s="22"/>
      <c r="F378" s="22"/>
      <c r="G378" s="22" t="s">
        <v>1544</v>
      </c>
      <c r="H378" s="22" t="s">
        <v>1645</v>
      </c>
      <c r="I378" s="24">
        <v>13000</v>
      </c>
      <c r="K378" s="24">
        <v>114481</v>
      </c>
    </row>
    <row r="379" spans="1:11" x14ac:dyDescent="0.25">
      <c r="A379" s="22"/>
      <c r="E379" s="22"/>
      <c r="F379" s="22"/>
      <c r="G379" s="22" t="s">
        <v>1546</v>
      </c>
      <c r="H379" s="22" t="s">
        <v>1646</v>
      </c>
    </row>
    <row r="380" spans="1:11" x14ac:dyDescent="0.25">
      <c r="A380" s="22"/>
      <c r="E380" s="22"/>
      <c r="F380" s="22"/>
      <c r="H380" s="22" t="s">
        <v>1647</v>
      </c>
    </row>
    <row r="381" spans="1:11" x14ac:dyDescent="0.25">
      <c r="A381" s="22"/>
      <c r="E381" s="22"/>
      <c r="F381" s="22"/>
      <c r="H381" s="22" t="s">
        <v>1648</v>
      </c>
    </row>
    <row r="382" spans="1:11" x14ac:dyDescent="0.25">
      <c r="A382" s="22"/>
      <c r="B382" s="22" t="s">
        <v>15</v>
      </c>
      <c r="C382" s="22" t="s">
        <v>1543</v>
      </c>
      <c r="D382" s="22" t="s">
        <v>681</v>
      </c>
      <c r="E382" s="22"/>
      <c r="F382" s="22"/>
      <c r="G382" s="22" t="s">
        <v>1544</v>
      </c>
      <c r="H382" s="22" t="s">
        <v>1645</v>
      </c>
      <c r="I382" s="24">
        <v>6500</v>
      </c>
      <c r="K382" s="24">
        <v>120981</v>
      </c>
    </row>
    <row r="383" spans="1:11" x14ac:dyDescent="0.25">
      <c r="A383" s="22"/>
      <c r="E383" s="22"/>
      <c r="F383" s="22"/>
      <c r="G383" s="22" t="s">
        <v>1546</v>
      </c>
      <c r="H383" s="22" t="s">
        <v>1646</v>
      </c>
    </row>
    <row r="384" spans="1:11" x14ac:dyDescent="0.25">
      <c r="A384" s="22"/>
      <c r="E384" s="22"/>
      <c r="F384" s="22"/>
      <c r="H384" s="22" t="s">
        <v>1647</v>
      </c>
    </row>
    <row r="385" spans="1:11" x14ac:dyDescent="0.25">
      <c r="A385" s="22"/>
      <c r="E385" s="22"/>
      <c r="F385" s="22"/>
      <c r="H385" s="22" t="s">
        <v>1648</v>
      </c>
    </row>
    <row r="386" spans="1:11" x14ac:dyDescent="0.25">
      <c r="A386" s="22"/>
      <c r="B386" s="22" t="s">
        <v>15</v>
      </c>
      <c r="C386" s="22" t="s">
        <v>1543</v>
      </c>
      <c r="D386" s="22" t="s">
        <v>681</v>
      </c>
      <c r="E386" s="22"/>
      <c r="F386" s="22"/>
      <c r="G386" s="22" t="s">
        <v>1544</v>
      </c>
      <c r="H386" s="22" t="s">
        <v>1645</v>
      </c>
      <c r="I386" s="24">
        <v>13000</v>
      </c>
      <c r="K386" s="24">
        <v>133981</v>
      </c>
    </row>
    <row r="387" spans="1:11" x14ac:dyDescent="0.25">
      <c r="A387" s="22"/>
      <c r="E387" s="22"/>
      <c r="F387" s="22"/>
      <c r="G387" s="22" t="s">
        <v>1546</v>
      </c>
      <c r="H387" s="22" t="s">
        <v>1646</v>
      </c>
    </row>
    <row r="388" spans="1:11" x14ac:dyDescent="0.25">
      <c r="A388" s="22"/>
      <c r="E388" s="22"/>
      <c r="F388" s="22"/>
      <c r="H388" s="22" t="s">
        <v>1647</v>
      </c>
    </row>
    <row r="389" spans="1:11" x14ac:dyDescent="0.25">
      <c r="A389" s="22"/>
      <c r="E389" s="22"/>
      <c r="F389" s="22"/>
      <c r="H389" s="22" t="s">
        <v>1648</v>
      </c>
    </row>
    <row r="390" spans="1:11" x14ac:dyDescent="0.25">
      <c r="A390" s="22"/>
      <c r="B390" s="22" t="s">
        <v>15</v>
      </c>
      <c r="C390" s="22" t="s">
        <v>1543</v>
      </c>
      <c r="D390" s="22" t="s">
        <v>681</v>
      </c>
      <c r="E390" s="22"/>
      <c r="F390" s="22"/>
      <c r="G390" s="22" t="s">
        <v>1544</v>
      </c>
      <c r="H390" s="22" t="s">
        <v>1645</v>
      </c>
      <c r="I390" s="24">
        <v>6500</v>
      </c>
      <c r="K390" s="24">
        <v>140481</v>
      </c>
    </row>
    <row r="391" spans="1:11" x14ac:dyDescent="0.25">
      <c r="A391" s="22"/>
      <c r="E391" s="22"/>
      <c r="F391" s="22"/>
      <c r="G391" s="22" t="s">
        <v>1546</v>
      </c>
      <c r="H391" s="22" t="s">
        <v>1646</v>
      </c>
    </row>
    <row r="392" spans="1:11" x14ac:dyDescent="0.25">
      <c r="A392" s="22"/>
      <c r="B392" s="22" t="s">
        <v>1647</v>
      </c>
      <c r="E392" s="22"/>
      <c r="F392" s="22"/>
    </row>
    <row r="393" spans="1:11" x14ac:dyDescent="0.25">
      <c r="A393" s="22"/>
      <c r="B393" s="22" t="s">
        <v>15</v>
      </c>
      <c r="C393" s="22" t="s">
        <v>1543</v>
      </c>
      <c r="D393" s="22" t="s">
        <v>681</v>
      </c>
      <c r="E393" s="22"/>
      <c r="F393" s="22"/>
      <c r="G393" s="22" t="s">
        <v>1544</v>
      </c>
      <c r="H393" s="22" t="s">
        <v>1645</v>
      </c>
      <c r="I393" s="24">
        <v>39000</v>
      </c>
      <c r="K393" s="24">
        <v>179481</v>
      </c>
    </row>
    <row r="394" spans="1:11" x14ac:dyDescent="0.25">
      <c r="A394" s="22"/>
      <c r="E394" s="22"/>
      <c r="F394" s="22"/>
      <c r="G394" s="22" t="s">
        <v>1546</v>
      </c>
      <c r="H394" s="22" t="s">
        <v>1646</v>
      </c>
    </row>
    <row r="395" spans="1:11" x14ac:dyDescent="0.25">
      <c r="A395" s="22"/>
      <c r="E395" s="22"/>
      <c r="F395" s="22"/>
      <c r="H395" s="22" t="s">
        <v>1647</v>
      </c>
    </row>
    <row r="396" spans="1:11" x14ac:dyDescent="0.25">
      <c r="A396" s="22"/>
      <c r="E396" s="22"/>
      <c r="F396" s="22"/>
      <c r="H396" s="22" t="s">
        <v>1648</v>
      </c>
    </row>
    <row r="397" spans="1:11" x14ac:dyDescent="0.25">
      <c r="A397" s="22"/>
      <c r="B397" s="22" t="s">
        <v>15</v>
      </c>
      <c r="C397" s="22" t="s">
        <v>1543</v>
      </c>
      <c r="D397" s="22" t="s">
        <v>681</v>
      </c>
      <c r="E397" s="22"/>
      <c r="F397" s="22"/>
      <c r="G397" s="22" t="s">
        <v>1544</v>
      </c>
      <c r="H397" s="22" t="s">
        <v>1645</v>
      </c>
      <c r="I397" s="24">
        <v>13000</v>
      </c>
      <c r="K397" s="24">
        <v>192481</v>
      </c>
    </row>
    <row r="398" spans="1:11" x14ac:dyDescent="0.25">
      <c r="A398" s="22"/>
      <c r="E398" s="22"/>
      <c r="F398" s="22"/>
      <c r="G398" s="22" t="s">
        <v>1546</v>
      </c>
      <c r="H398" s="22" t="s">
        <v>1646</v>
      </c>
    </row>
    <row r="399" spans="1:11" x14ac:dyDescent="0.25">
      <c r="A399" s="22"/>
      <c r="E399" s="22"/>
      <c r="F399" s="22"/>
      <c r="H399" s="22" t="s">
        <v>1647</v>
      </c>
    </row>
    <row r="400" spans="1:11" x14ac:dyDescent="0.25">
      <c r="A400" s="22"/>
      <c r="E400" s="22"/>
      <c r="F400" s="22"/>
      <c r="H400" s="22" t="s">
        <v>1648</v>
      </c>
    </row>
    <row r="401" spans="1:11" x14ac:dyDescent="0.25">
      <c r="A401" s="22"/>
      <c r="B401" s="22" t="s">
        <v>15</v>
      </c>
      <c r="C401" s="22" t="s">
        <v>1543</v>
      </c>
      <c r="D401" s="22" t="s">
        <v>681</v>
      </c>
      <c r="E401" s="22"/>
      <c r="F401" s="22"/>
      <c r="G401" s="22" t="s">
        <v>1544</v>
      </c>
      <c r="H401" s="22" t="s">
        <v>1645</v>
      </c>
      <c r="I401" s="24">
        <v>6500</v>
      </c>
      <c r="K401" s="24">
        <v>198981</v>
      </c>
    </row>
    <row r="402" spans="1:11" x14ac:dyDescent="0.25">
      <c r="A402" s="22"/>
      <c r="E402" s="22"/>
      <c r="F402" s="22"/>
      <c r="G402" s="22" t="s">
        <v>1546</v>
      </c>
      <c r="H402" s="22" t="s">
        <v>1646</v>
      </c>
    </row>
    <row r="403" spans="1:11" x14ac:dyDescent="0.25">
      <c r="A403" s="22"/>
      <c r="E403" s="22"/>
      <c r="F403" s="22"/>
      <c r="H403" s="22" t="s">
        <v>1647</v>
      </c>
    </row>
    <row r="404" spans="1:11" x14ac:dyDescent="0.25">
      <c r="A404" s="22"/>
      <c r="E404" s="22"/>
      <c r="F404" s="22"/>
      <c r="H404" s="22" t="s">
        <v>1648</v>
      </c>
    </row>
    <row r="405" spans="1:11" x14ac:dyDescent="0.25">
      <c r="A405" s="22"/>
      <c r="B405" s="22" t="s">
        <v>15</v>
      </c>
      <c r="C405" s="22" t="s">
        <v>1543</v>
      </c>
      <c r="D405" s="22" t="s">
        <v>681</v>
      </c>
      <c r="E405" s="22"/>
      <c r="F405" s="22"/>
      <c r="G405" s="22" t="s">
        <v>1544</v>
      </c>
      <c r="H405" s="22" t="s">
        <v>1645</v>
      </c>
      <c r="I405" s="24">
        <v>6500</v>
      </c>
      <c r="K405" s="24">
        <v>205481</v>
      </c>
    </row>
    <row r="406" spans="1:11" x14ac:dyDescent="0.25">
      <c r="A406" s="22"/>
      <c r="E406" s="22"/>
      <c r="F406" s="22"/>
      <c r="G406" s="22" t="s">
        <v>1546</v>
      </c>
      <c r="H406" s="22" t="s">
        <v>1646</v>
      </c>
    </row>
    <row r="407" spans="1:11" x14ac:dyDescent="0.25">
      <c r="A407" s="22"/>
      <c r="E407" s="22"/>
      <c r="F407" s="22"/>
      <c r="H407" s="22" t="s">
        <v>1647</v>
      </c>
    </row>
    <row r="408" spans="1:11" x14ac:dyDescent="0.25">
      <c r="A408" s="22"/>
      <c r="E408" s="22"/>
      <c r="F408" s="22"/>
      <c r="H408" s="22" t="s">
        <v>1648</v>
      </c>
    </row>
    <row r="409" spans="1:11" x14ac:dyDescent="0.25">
      <c r="A409" s="22"/>
      <c r="B409" s="22" t="s">
        <v>15</v>
      </c>
      <c r="C409" s="22" t="s">
        <v>1543</v>
      </c>
      <c r="D409" s="22" t="s">
        <v>681</v>
      </c>
      <c r="E409" s="22"/>
      <c r="F409" s="22"/>
      <c r="G409" s="22" t="s">
        <v>1544</v>
      </c>
      <c r="H409" s="22" t="s">
        <v>1645</v>
      </c>
      <c r="I409" s="24">
        <v>6500</v>
      </c>
      <c r="K409" s="24">
        <v>211981</v>
      </c>
    </row>
    <row r="410" spans="1:11" x14ac:dyDescent="0.25">
      <c r="A410" s="22"/>
      <c r="E410" s="22"/>
      <c r="F410" s="22"/>
      <c r="G410" s="22" t="s">
        <v>1546</v>
      </c>
      <c r="H410" s="22" t="s">
        <v>1646</v>
      </c>
    </row>
    <row r="411" spans="1:11" x14ac:dyDescent="0.25">
      <c r="A411" s="22"/>
      <c r="E411" s="22"/>
      <c r="F411" s="22"/>
      <c r="H411" s="22" t="s">
        <v>1647</v>
      </c>
    </row>
    <row r="412" spans="1:11" x14ac:dyDescent="0.25">
      <c r="A412" s="22"/>
      <c r="E412" s="22"/>
      <c r="F412" s="22"/>
      <c r="H412" s="22" t="s">
        <v>1648</v>
      </c>
    </row>
    <row r="413" spans="1:11" x14ac:dyDescent="0.25">
      <c r="A413" s="22"/>
      <c r="B413" s="22" t="s">
        <v>15</v>
      </c>
      <c r="C413" s="22" t="s">
        <v>1543</v>
      </c>
      <c r="D413" s="22" t="s">
        <v>681</v>
      </c>
      <c r="E413" s="22"/>
      <c r="F413" s="22"/>
      <c r="G413" s="22" t="s">
        <v>1544</v>
      </c>
      <c r="H413" s="22" t="s">
        <v>1645</v>
      </c>
      <c r="I413" s="24">
        <v>26000</v>
      </c>
      <c r="K413" s="24">
        <v>237981</v>
      </c>
    </row>
    <row r="414" spans="1:11" x14ac:dyDescent="0.25">
      <c r="A414" s="22"/>
      <c r="E414" s="22"/>
      <c r="F414" s="22"/>
      <c r="G414" s="22" t="s">
        <v>1546</v>
      </c>
      <c r="H414" s="22" t="s">
        <v>1646</v>
      </c>
    </row>
    <row r="415" spans="1:11" x14ac:dyDescent="0.25">
      <c r="A415" s="22"/>
      <c r="E415" s="22"/>
      <c r="F415" s="22"/>
      <c r="H415" s="22" t="s">
        <v>1647</v>
      </c>
    </row>
    <row r="416" spans="1:11" x14ac:dyDescent="0.25">
      <c r="A416" s="22"/>
      <c r="E416" s="22"/>
      <c r="F416" s="22"/>
      <c r="H416" s="22" t="s">
        <v>1648</v>
      </c>
    </row>
    <row r="417" spans="1:11" x14ac:dyDescent="0.25">
      <c r="A417" s="22"/>
      <c r="B417" s="22" t="s">
        <v>15</v>
      </c>
      <c r="C417" s="22" t="s">
        <v>1543</v>
      </c>
      <c r="D417" s="22" t="s">
        <v>681</v>
      </c>
      <c r="E417" s="22"/>
      <c r="F417" s="22"/>
      <c r="G417" s="22" t="s">
        <v>1544</v>
      </c>
      <c r="H417" s="22" t="s">
        <v>1645</v>
      </c>
      <c r="I417" s="24">
        <v>97500</v>
      </c>
      <c r="K417" s="24">
        <v>335481</v>
      </c>
    </row>
    <row r="418" spans="1:11" x14ac:dyDescent="0.25">
      <c r="A418" s="22"/>
      <c r="E418" s="22"/>
      <c r="F418" s="22"/>
      <c r="G418" s="22" t="s">
        <v>1546</v>
      </c>
      <c r="H418" s="22" t="s">
        <v>1646</v>
      </c>
    </row>
    <row r="419" spans="1:11" x14ac:dyDescent="0.25">
      <c r="A419" s="22"/>
      <c r="E419" s="22"/>
      <c r="F419" s="22"/>
      <c r="H419" s="22" t="s">
        <v>1647</v>
      </c>
    </row>
    <row r="420" spans="1:11" x14ac:dyDescent="0.25">
      <c r="A420" s="22"/>
      <c r="E420" s="22"/>
      <c r="F420" s="22"/>
      <c r="H420" s="22" t="s">
        <v>1648</v>
      </c>
    </row>
    <row r="421" spans="1:11" x14ac:dyDescent="0.25">
      <c r="A421" s="22"/>
      <c r="B421" s="22" t="s">
        <v>15</v>
      </c>
      <c r="C421" s="22" t="s">
        <v>1543</v>
      </c>
      <c r="D421" s="22" t="s">
        <v>681</v>
      </c>
      <c r="E421" s="22"/>
      <c r="F421" s="22"/>
      <c r="G421" s="22" t="s">
        <v>1544</v>
      </c>
      <c r="H421" s="22" t="s">
        <v>1645</v>
      </c>
      <c r="I421" s="24">
        <v>6500</v>
      </c>
      <c r="K421" s="24">
        <v>341981</v>
      </c>
    </row>
    <row r="422" spans="1:11" x14ac:dyDescent="0.25">
      <c r="A422" s="22"/>
      <c r="E422" s="22"/>
      <c r="F422" s="22"/>
      <c r="G422" s="22" t="s">
        <v>1546</v>
      </c>
      <c r="H422" s="22" t="s">
        <v>1646</v>
      </c>
    </row>
    <row r="423" spans="1:11" x14ac:dyDescent="0.25">
      <c r="A423" s="22"/>
      <c r="E423" s="22"/>
      <c r="F423" s="22"/>
      <c r="H423" s="22" t="s">
        <v>1647</v>
      </c>
    </row>
    <row r="424" spans="1:11" x14ac:dyDescent="0.25">
      <c r="A424" s="22"/>
      <c r="E424" s="22"/>
      <c r="F424" s="22"/>
      <c r="H424" s="22" t="s">
        <v>1648</v>
      </c>
    </row>
    <row r="425" spans="1:11" x14ac:dyDescent="0.25">
      <c r="A425" s="22"/>
      <c r="B425" s="22" t="s">
        <v>15</v>
      </c>
      <c r="C425" s="22" t="s">
        <v>1543</v>
      </c>
      <c r="D425" s="22" t="s">
        <v>681</v>
      </c>
      <c r="E425" s="22"/>
      <c r="F425" s="22"/>
      <c r="G425" s="22" t="s">
        <v>1544</v>
      </c>
      <c r="H425" s="22" t="s">
        <v>1645</v>
      </c>
      <c r="I425" s="24">
        <v>19500</v>
      </c>
      <c r="K425" s="24">
        <v>361481</v>
      </c>
    </row>
    <row r="426" spans="1:11" x14ac:dyDescent="0.25">
      <c r="A426" s="22"/>
      <c r="E426" s="22"/>
      <c r="F426" s="22"/>
      <c r="G426" s="22" t="s">
        <v>1546</v>
      </c>
      <c r="H426" s="22" t="s">
        <v>1646</v>
      </c>
    </row>
    <row r="427" spans="1:11" x14ac:dyDescent="0.25">
      <c r="A427" s="22"/>
      <c r="E427" s="22"/>
      <c r="F427" s="22"/>
      <c r="H427" s="22" t="s">
        <v>1647</v>
      </c>
    </row>
    <row r="428" spans="1:11" x14ac:dyDescent="0.25">
      <c r="A428" s="22"/>
      <c r="E428" s="22"/>
      <c r="F428" s="22"/>
      <c r="H428" s="22" t="s">
        <v>1648</v>
      </c>
    </row>
    <row r="429" spans="1:11" x14ac:dyDescent="0.25">
      <c r="A429" s="22"/>
      <c r="B429" s="22" t="s">
        <v>15</v>
      </c>
      <c r="C429" s="22" t="s">
        <v>1543</v>
      </c>
      <c r="D429" s="22" t="s">
        <v>681</v>
      </c>
      <c r="E429" s="22"/>
      <c r="F429" s="22"/>
      <c r="G429" s="22" t="s">
        <v>1544</v>
      </c>
      <c r="H429" s="22" t="s">
        <v>1645</v>
      </c>
      <c r="I429" s="24">
        <v>39000</v>
      </c>
      <c r="K429" s="24">
        <v>400481</v>
      </c>
    </row>
    <row r="430" spans="1:11" x14ac:dyDescent="0.25">
      <c r="A430" s="22"/>
      <c r="E430" s="22"/>
      <c r="F430" s="22"/>
      <c r="G430" s="22" t="s">
        <v>1546</v>
      </c>
      <c r="H430" s="22" t="s">
        <v>1646</v>
      </c>
    </row>
    <row r="431" spans="1:11" x14ac:dyDescent="0.25">
      <c r="A431" s="22"/>
      <c r="B431" s="22" t="s">
        <v>1647</v>
      </c>
      <c r="E431" s="22"/>
      <c r="F431" s="22"/>
    </row>
    <row r="432" spans="1:11" x14ac:dyDescent="0.25">
      <c r="A432" s="22"/>
      <c r="B432" s="22" t="s">
        <v>15</v>
      </c>
      <c r="C432" s="22" t="s">
        <v>1543</v>
      </c>
      <c r="D432" s="22" t="s">
        <v>681</v>
      </c>
      <c r="E432" s="22"/>
      <c r="F432" s="22"/>
      <c r="G432" s="22" t="s">
        <v>1544</v>
      </c>
      <c r="H432" s="22" t="s">
        <v>1645</v>
      </c>
      <c r="I432" s="24">
        <v>32500</v>
      </c>
      <c r="K432" s="24">
        <v>432981</v>
      </c>
    </row>
    <row r="433" spans="1:11" x14ac:dyDescent="0.25">
      <c r="A433" s="22"/>
      <c r="E433" s="22"/>
      <c r="F433" s="22"/>
      <c r="G433" s="22" t="s">
        <v>1546</v>
      </c>
      <c r="H433" s="22" t="s">
        <v>1646</v>
      </c>
    </row>
    <row r="434" spans="1:11" x14ac:dyDescent="0.25">
      <c r="A434" s="22"/>
      <c r="E434" s="22"/>
      <c r="F434" s="22"/>
      <c r="H434" s="22" t="s">
        <v>1647</v>
      </c>
    </row>
    <row r="435" spans="1:11" x14ac:dyDescent="0.25">
      <c r="A435" s="22"/>
      <c r="E435" s="22"/>
      <c r="F435" s="22"/>
      <c r="H435" s="22" t="s">
        <v>1648</v>
      </c>
    </row>
    <row r="436" spans="1:11" x14ac:dyDescent="0.25">
      <c r="A436" s="22"/>
      <c r="B436" s="22" t="s">
        <v>15</v>
      </c>
      <c r="C436" s="22" t="s">
        <v>1543</v>
      </c>
      <c r="D436" s="22" t="s">
        <v>681</v>
      </c>
      <c r="E436" s="22"/>
      <c r="F436" s="22"/>
      <c r="G436" s="22" t="s">
        <v>1544</v>
      </c>
      <c r="H436" s="22" t="s">
        <v>1645</v>
      </c>
      <c r="I436" s="24">
        <v>6500</v>
      </c>
      <c r="K436" s="24">
        <v>439481</v>
      </c>
    </row>
    <row r="437" spans="1:11" x14ac:dyDescent="0.25">
      <c r="A437" s="22"/>
      <c r="E437" s="22"/>
      <c r="F437" s="22"/>
      <c r="G437" s="22" t="s">
        <v>1546</v>
      </c>
      <c r="H437" s="22" t="s">
        <v>1646</v>
      </c>
    </row>
    <row r="438" spans="1:11" x14ac:dyDescent="0.25">
      <c r="A438" s="22"/>
      <c r="E438" s="22"/>
      <c r="F438" s="22"/>
      <c r="H438" s="22" t="s">
        <v>1647</v>
      </c>
    </row>
    <row r="439" spans="1:11" x14ac:dyDescent="0.25">
      <c r="A439" s="22"/>
      <c r="E439" s="22"/>
      <c r="F439" s="22"/>
      <c r="H439" s="22" t="s">
        <v>1648</v>
      </c>
    </row>
    <row r="440" spans="1:11" x14ac:dyDescent="0.25">
      <c r="A440" s="22"/>
      <c r="B440" s="22" t="s">
        <v>15</v>
      </c>
      <c r="C440" s="22" t="s">
        <v>1543</v>
      </c>
      <c r="D440" s="22" t="s">
        <v>681</v>
      </c>
      <c r="E440" s="22"/>
      <c r="F440" s="22"/>
      <c r="G440" s="22" t="s">
        <v>1544</v>
      </c>
      <c r="H440" s="22" t="s">
        <v>1645</v>
      </c>
      <c r="I440" s="24">
        <v>45500</v>
      </c>
      <c r="K440" s="24">
        <v>484981</v>
      </c>
    </row>
    <row r="441" spans="1:11" x14ac:dyDescent="0.25">
      <c r="A441" s="22"/>
      <c r="E441" s="22"/>
      <c r="F441" s="22"/>
      <c r="G441" s="22" t="s">
        <v>1546</v>
      </c>
      <c r="H441" s="22" t="s">
        <v>1646</v>
      </c>
    </row>
    <row r="442" spans="1:11" x14ac:dyDescent="0.25">
      <c r="A442" s="22"/>
      <c r="E442" s="22"/>
      <c r="F442" s="22"/>
      <c r="H442" s="22" t="s">
        <v>1647</v>
      </c>
    </row>
    <row r="443" spans="1:11" x14ac:dyDescent="0.25">
      <c r="A443" s="22"/>
      <c r="E443" s="22"/>
      <c r="F443" s="22"/>
      <c r="H443" s="22" t="s">
        <v>1648</v>
      </c>
    </row>
    <row r="444" spans="1:11" x14ac:dyDescent="0.25">
      <c r="A444" s="22"/>
      <c r="B444" s="22" t="s">
        <v>15</v>
      </c>
      <c r="C444" s="22" t="s">
        <v>1543</v>
      </c>
      <c r="D444" s="22" t="s">
        <v>681</v>
      </c>
      <c r="E444" s="22"/>
      <c r="F444" s="22"/>
      <c r="G444" s="22" t="s">
        <v>1544</v>
      </c>
      <c r="H444" s="22" t="s">
        <v>1645</v>
      </c>
      <c r="I444" s="24">
        <v>6500</v>
      </c>
      <c r="K444" s="24">
        <v>491481</v>
      </c>
    </row>
    <row r="445" spans="1:11" x14ac:dyDescent="0.25">
      <c r="A445" s="22"/>
      <c r="E445" s="22"/>
      <c r="F445" s="22"/>
      <c r="G445" s="22" t="s">
        <v>1546</v>
      </c>
      <c r="H445" s="22" t="s">
        <v>1646</v>
      </c>
    </row>
    <row r="446" spans="1:11" x14ac:dyDescent="0.25">
      <c r="A446" s="22"/>
      <c r="E446" s="22"/>
      <c r="F446" s="22"/>
      <c r="H446" s="22" t="s">
        <v>1647</v>
      </c>
    </row>
    <row r="447" spans="1:11" x14ac:dyDescent="0.25">
      <c r="A447" s="22"/>
      <c r="E447" s="22"/>
      <c r="F447" s="22"/>
      <c r="H447" s="22" t="s">
        <v>1648</v>
      </c>
    </row>
    <row r="448" spans="1:11" x14ac:dyDescent="0.25">
      <c r="A448" s="22"/>
      <c r="B448" s="22" t="s">
        <v>15</v>
      </c>
      <c r="C448" s="22" t="s">
        <v>1543</v>
      </c>
      <c r="D448" s="22" t="s">
        <v>681</v>
      </c>
      <c r="E448" s="22"/>
      <c r="F448" s="22"/>
      <c r="G448" s="22" t="s">
        <v>1544</v>
      </c>
      <c r="H448" s="22" t="s">
        <v>1645</v>
      </c>
      <c r="I448" s="24">
        <v>13000</v>
      </c>
      <c r="K448" s="24">
        <v>504481</v>
      </c>
    </row>
    <row r="449" spans="1:11" x14ac:dyDescent="0.25">
      <c r="A449" s="22"/>
      <c r="E449" s="22"/>
      <c r="F449" s="22"/>
      <c r="G449" s="22" t="s">
        <v>1546</v>
      </c>
      <c r="H449" s="22" t="s">
        <v>1646</v>
      </c>
    </row>
    <row r="450" spans="1:11" x14ac:dyDescent="0.25">
      <c r="A450" s="22"/>
      <c r="E450" s="22"/>
      <c r="F450" s="22"/>
      <c r="H450" s="22" t="s">
        <v>1647</v>
      </c>
    </row>
    <row r="451" spans="1:11" x14ac:dyDescent="0.25">
      <c r="A451" s="22"/>
      <c r="E451" s="22"/>
      <c r="F451" s="22"/>
      <c r="H451" s="22" t="s">
        <v>1648</v>
      </c>
    </row>
    <row r="452" spans="1:11" x14ac:dyDescent="0.25">
      <c r="A452" s="22"/>
      <c r="B452" s="22" t="s">
        <v>15</v>
      </c>
      <c r="C452" s="22" t="s">
        <v>1543</v>
      </c>
      <c r="D452" s="22" t="s">
        <v>681</v>
      </c>
      <c r="E452" s="22"/>
      <c r="F452" s="22"/>
      <c r="G452" s="22" t="s">
        <v>1544</v>
      </c>
      <c r="H452" s="22" t="s">
        <v>1645</v>
      </c>
      <c r="I452" s="24">
        <v>13000</v>
      </c>
      <c r="K452" s="24">
        <v>517481</v>
      </c>
    </row>
    <row r="453" spans="1:11" x14ac:dyDescent="0.25">
      <c r="A453" s="22"/>
      <c r="E453" s="22"/>
      <c r="F453" s="22"/>
      <c r="G453" s="22" t="s">
        <v>1546</v>
      </c>
      <c r="H453" s="22" t="s">
        <v>1646</v>
      </c>
    </row>
    <row r="454" spans="1:11" x14ac:dyDescent="0.25">
      <c r="A454" s="22"/>
      <c r="E454" s="22"/>
      <c r="F454" s="22"/>
      <c r="H454" s="22" t="s">
        <v>1647</v>
      </c>
    </row>
    <row r="455" spans="1:11" x14ac:dyDescent="0.25">
      <c r="A455" s="22"/>
      <c r="E455" s="22"/>
      <c r="F455" s="22"/>
      <c r="H455" s="22" t="s">
        <v>1648</v>
      </c>
    </row>
    <row r="456" spans="1:11" x14ac:dyDescent="0.25">
      <c r="A456" s="22"/>
      <c r="B456" s="22" t="s">
        <v>15</v>
      </c>
      <c r="C456" s="22" t="s">
        <v>1543</v>
      </c>
      <c r="D456" s="22" t="s">
        <v>681</v>
      </c>
      <c r="E456" s="22"/>
      <c r="F456" s="22"/>
      <c r="G456" s="22" t="s">
        <v>1544</v>
      </c>
      <c r="H456" s="22" t="s">
        <v>1645</v>
      </c>
      <c r="I456" s="24">
        <v>78000</v>
      </c>
      <c r="K456" s="24">
        <v>595481</v>
      </c>
    </row>
    <row r="457" spans="1:11" x14ac:dyDescent="0.25">
      <c r="A457" s="22"/>
      <c r="E457" s="22"/>
      <c r="F457" s="22"/>
      <c r="G457" s="22" t="s">
        <v>1546</v>
      </c>
      <c r="H457" s="22" t="s">
        <v>1646</v>
      </c>
    </row>
    <row r="458" spans="1:11" x14ac:dyDescent="0.25">
      <c r="A458" s="22"/>
      <c r="E458" s="22"/>
      <c r="F458" s="22"/>
      <c r="H458" s="22" t="s">
        <v>1647</v>
      </c>
    </row>
    <row r="459" spans="1:11" x14ac:dyDescent="0.25">
      <c r="A459" s="22"/>
      <c r="E459" s="22"/>
      <c r="F459" s="22"/>
      <c r="H459" s="22" t="s">
        <v>1648</v>
      </c>
    </row>
    <row r="460" spans="1:11" x14ac:dyDescent="0.25">
      <c r="A460" s="22"/>
      <c r="B460" s="22" t="s">
        <v>15</v>
      </c>
      <c r="C460" s="22" t="s">
        <v>1543</v>
      </c>
      <c r="D460" s="22" t="s">
        <v>681</v>
      </c>
      <c r="E460" s="22"/>
      <c r="F460" s="22"/>
      <c r="G460" s="22" t="s">
        <v>1544</v>
      </c>
      <c r="H460" s="22" t="s">
        <v>1645</v>
      </c>
      <c r="I460" s="24">
        <v>12471.54</v>
      </c>
      <c r="K460" s="24">
        <v>607952.54</v>
      </c>
    </row>
    <row r="461" spans="1:11" x14ac:dyDescent="0.25">
      <c r="A461" s="22"/>
      <c r="E461" s="22"/>
      <c r="F461" s="22"/>
      <c r="G461" s="22" t="s">
        <v>1546</v>
      </c>
      <c r="H461" s="22" t="s">
        <v>1646</v>
      </c>
    </row>
    <row r="462" spans="1:11" x14ac:dyDescent="0.25">
      <c r="A462" s="22"/>
      <c r="E462" s="22"/>
      <c r="F462" s="22"/>
      <c r="H462" s="22" t="s">
        <v>1647</v>
      </c>
    </row>
    <row r="463" spans="1:11" x14ac:dyDescent="0.25">
      <c r="A463" s="22"/>
      <c r="E463" s="22"/>
      <c r="F463" s="22"/>
      <c r="H463" s="22" t="s">
        <v>1648</v>
      </c>
    </row>
    <row r="464" spans="1:11" x14ac:dyDescent="0.25">
      <c r="A464" s="22"/>
      <c r="B464" s="22" t="s">
        <v>15</v>
      </c>
      <c r="C464" s="22" t="s">
        <v>1543</v>
      </c>
      <c r="D464" s="22" t="s">
        <v>681</v>
      </c>
      <c r="E464" s="22"/>
      <c r="F464" s="22"/>
      <c r="G464" s="22" t="s">
        <v>1544</v>
      </c>
      <c r="H464" s="22" t="s">
        <v>1645</v>
      </c>
      <c r="I464" s="23">
        <v>528.46</v>
      </c>
      <c r="K464" s="24">
        <v>608481</v>
      </c>
    </row>
    <row r="465" spans="1:11" x14ac:dyDescent="0.25">
      <c r="A465" s="22"/>
      <c r="E465" s="22"/>
      <c r="F465" s="22"/>
      <c r="G465" s="22" t="s">
        <v>1546</v>
      </c>
      <c r="H465" s="22" t="s">
        <v>1646</v>
      </c>
    </row>
    <row r="466" spans="1:11" x14ac:dyDescent="0.25">
      <c r="A466" s="22"/>
      <c r="E466" s="22"/>
      <c r="F466" s="22"/>
      <c r="H466" s="22" t="s">
        <v>1647</v>
      </c>
    </row>
    <row r="467" spans="1:11" x14ac:dyDescent="0.25">
      <c r="A467" s="22"/>
      <c r="E467" s="22"/>
      <c r="F467" s="22"/>
      <c r="H467" s="22" t="s">
        <v>1648</v>
      </c>
    </row>
    <row r="468" spans="1:11" x14ac:dyDescent="0.25">
      <c r="A468" s="22"/>
      <c r="B468" s="22" t="s">
        <v>15</v>
      </c>
      <c r="C468" s="22" t="s">
        <v>1543</v>
      </c>
      <c r="D468" s="22" t="s">
        <v>681</v>
      </c>
      <c r="E468" s="22"/>
      <c r="F468" s="22"/>
      <c r="G468" s="22" t="s">
        <v>1544</v>
      </c>
      <c r="H468" s="22" t="s">
        <v>1645</v>
      </c>
      <c r="I468" s="24">
        <v>45500</v>
      </c>
      <c r="K468" s="24">
        <v>653981</v>
      </c>
    </row>
    <row r="469" spans="1:11" x14ac:dyDescent="0.25">
      <c r="A469" s="22"/>
      <c r="E469" s="22"/>
      <c r="F469" s="22"/>
      <c r="G469" s="22" t="s">
        <v>1546</v>
      </c>
      <c r="H469" s="22" t="s">
        <v>1646</v>
      </c>
    </row>
    <row r="470" spans="1:11" x14ac:dyDescent="0.25">
      <c r="A470" s="22"/>
      <c r="B470" s="22" t="s">
        <v>1647</v>
      </c>
      <c r="E470" s="22"/>
      <c r="F470" s="22"/>
    </row>
    <row r="471" spans="1:11" x14ac:dyDescent="0.25">
      <c r="A471" s="22"/>
      <c r="B471" s="22" t="s">
        <v>15</v>
      </c>
      <c r="C471" s="22" t="s">
        <v>1543</v>
      </c>
      <c r="D471" s="22" t="s">
        <v>681</v>
      </c>
      <c r="E471" s="22"/>
      <c r="F471" s="22"/>
      <c r="G471" s="22" t="s">
        <v>1544</v>
      </c>
      <c r="H471" s="22" t="s">
        <v>1645</v>
      </c>
      <c r="I471" s="24">
        <v>13000</v>
      </c>
      <c r="K471" s="24">
        <v>666981</v>
      </c>
    </row>
    <row r="472" spans="1:11" x14ac:dyDescent="0.25">
      <c r="A472" s="22"/>
      <c r="E472" s="22"/>
      <c r="F472" s="22"/>
      <c r="G472" s="22" t="s">
        <v>1546</v>
      </c>
      <c r="H472" s="22" t="s">
        <v>1646</v>
      </c>
    </row>
    <row r="473" spans="1:11" x14ac:dyDescent="0.25">
      <c r="A473" s="22"/>
      <c r="E473" s="22"/>
      <c r="F473" s="22"/>
      <c r="H473" s="22" t="s">
        <v>1647</v>
      </c>
    </row>
    <row r="474" spans="1:11" x14ac:dyDescent="0.25">
      <c r="A474" s="22"/>
      <c r="E474" s="22"/>
      <c r="F474" s="22"/>
      <c r="H474" s="22" t="s">
        <v>1648</v>
      </c>
    </row>
    <row r="475" spans="1:11" x14ac:dyDescent="0.25">
      <c r="A475" s="22"/>
      <c r="B475" s="22" t="s">
        <v>15</v>
      </c>
      <c r="C475" s="22" t="s">
        <v>1543</v>
      </c>
      <c r="D475" s="22" t="s">
        <v>681</v>
      </c>
      <c r="E475" s="22"/>
      <c r="F475" s="22"/>
      <c r="G475" s="22" t="s">
        <v>1544</v>
      </c>
      <c r="H475" s="22" t="s">
        <v>1645</v>
      </c>
      <c r="I475" s="24">
        <v>6500</v>
      </c>
      <c r="K475" s="24">
        <v>673481</v>
      </c>
    </row>
    <row r="476" spans="1:11" x14ac:dyDescent="0.25">
      <c r="A476" s="22"/>
      <c r="E476" s="22"/>
      <c r="F476" s="22"/>
      <c r="G476" s="22" t="s">
        <v>1546</v>
      </c>
      <c r="H476" s="22" t="s">
        <v>1646</v>
      </c>
    </row>
    <row r="477" spans="1:11" x14ac:dyDescent="0.25">
      <c r="A477" s="22"/>
      <c r="E477" s="22"/>
      <c r="F477" s="22"/>
      <c r="H477" s="22" t="s">
        <v>1647</v>
      </c>
    </row>
    <row r="478" spans="1:11" x14ac:dyDescent="0.25">
      <c r="A478" s="22"/>
      <c r="E478" s="22"/>
      <c r="F478" s="22"/>
      <c r="H478" s="22" t="s">
        <v>1648</v>
      </c>
    </row>
    <row r="479" spans="1:11" x14ac:dyDescent="0.25">
      <c r="A479" s="22"/>
      <c r="B479" s="22" t="s">
        <v>15</v>
      </c>
      <c r="C479" s="22" t="s">
        <v>1543</v>
      </c>
      <c r="D479" s="22" t="s">
        <v>681</v>
      </c>
      <c r="E479" s="22"/>
      <c r="F479" s="22"/>
      <c r="G479" s="22" t="s">
        <v>1544</v>
      </c>
      <c r="H479" s="22" t="s">
        <v>1645</v>
      </c>
      <c r="I479" s="24">
        <v>20000</v>
      </c>
      <c r="K479" s="24">
        <v>693481</v>
      </c>
    </row>
    <row r="480" spans="1:11" x14ac:dyDescent="0.25">
      <c r="A480" s="22"/>
      <c r="E480" s="22"/>
      <c r="F480" s="22"/>
      <c r="G480" s="22" t="s">
        <v>1546</v>
      </c>
      <c r="H480" s="22" t="s">
        <v>1646</v>
      </c>
    </row>
    <row r="481" spans="1:11" x14ac:dyDescent="0.25">
      <c r="A481" s="22"/>
      <c r="E481" s="22"/>
      <c r="F481" s="22"/>
      <c r="H481" s="22" t="s">
        <v>1647</v>
      </c>
    </row>
    <row r="482" spans="1:11" x14ac:dyDescent="0.25">
      <c r="A482" s="22"/>
      <c r="E482" s="22"/>
      <c r="F482" s="22"/>
      <c r="H482" s="22" t="s">
        <v>1648</v>
      </c>
    </row>
    <row r="483" spans="1:11" x14ac:dyDescent="0.25">
      <c r="A483" s="22"/>
      <c r="B483" s="22" t="s">
        <v>15</v>
      </c>
      <c r="C483" s="22" t="s">
        <v>1543</v>
      </c>
      <c r="D483" s="22" t="s">
        <v>681</v>
      </c>
      <c r="E483" s="22"/>
      <c r="F483" s="22"/>
      <c r="G483" s="22" t="s">
        <v>1544</v>
      </c>
      <c r="H483" s="22" t="s">
        <v>1645</v>
      </c>
      <c r="I483" s="24">
        <v>13000</v>
      </c>
      <c r="K483" s="24">
        <v>706481</v>
      </c>
    </row>
    <row r="484" spans="1:11" x14ac:dyDescent="0.25">
      <c r="A484" s="22"/>
      <c r="E484" s="22"/>
      <c r="F484" s="22"/>
      <c r="G484" s="22" t="s">
        <v>1546</v>
      </c>
      <c r="H484" s="22" t="s">
        <v>1646</v>
      </c>
    </row>
    <row r="485" spans="1:11" x14ac:dyDescent="0.25">
      <c r="A485" s="22"/>
      <c r="E485" s="22"/>
      <c r="F485" s="22"/>
      <c r="H485" s="22" t="s">
        <v>1647</v>
      </c>
    </row>
    <row r="486" spans="1:11" x14ac:dyDescent="0.25">
      <c r="A486" s="22"/>
      <c r="E486" s="22"/>
      <c r="F486" s="22"/>
      <c r="H486" s="22" t="s">
        <v>1648</v>
      </c>
    </row>
    <row r="487" spans="1:11" x14ac:dyDescent="0.25">
      <c r="A487" s="22"/>
      <c r="B487" s="22" t="s">
        <v>13</v>
      </c>
      <c r="C487" s="22" t="s">
        <v>1543</v>
      </c>
      <c r="D487" s="22" t="s">
        <v>1649</v>
      </c>
      <c r="E487" s="22"/>
      <c r="F487" s="22"/>
      <c r="G487" s="22" t="s">
        <v>1650</v>
      </c>
      <c r="H487" s="22" t="s">
        <v>1651</v>
      </c>
      <c r="I487" s="24">
        <v>12800</v>
      </c>
      <c r="K487" s="24">
        <v>719281</v>
      </c>
    </row>
    <row r="488" spans="1:11" x14ac:dyDescent="0.25">
      <c r="A488" s="22"/>
      <c r="E488" s="22"/>
      <c r="F488" s="22"/>
      <c r="H488" s="22" t="s">
        <v>1652</v>
      </c>
    </row>
    <row r="489" spans="1:11" x14ac:dyDescent="0.25">
      <c r="A489" s="22"/>
      <c r="E489" s="22"/>
      <c r="F489" s="22"/>
      <c r="H489" s="22" t="s">
        <v>1653</v>
      </c>
    </row>
    <row r="490" spans="1:11" x14ac:dyDescent="0.25">
      <c r="A490" s="22"/>
      <c r="E490" s="22"/>
      <c r="F490" s="22"/>
      <c r="H490" s="22" t="s">
        <v>1654</v>
      </c>
    </row>
    <row r="491" spans="1:11" x14ac:dyDescent="0.25">
      <c r="A491" s="22"/>
      <c r="B491" s="22" t="s">
        <v>13</v>
      </c>
      <c r="C491" s="22" t="s">
        <v>1543</v>
      </c>
      <c r="D491" s="22" t="s">
        <v>1649</v>
      </c>
      <c r="E491" s="22"/>
      <c r="F491" s="22"/>
      <c r="G491" s="22" t="s">
        <v>1650</v>
      </c>
      <c r="H491" s="22" t="s">
        <v>1651</v>
      </c>
      <c r="I491" s="24">
        <v>5000</v>
      </c>
      <c r="K491" s="24">
        <v>724281</v>
      </c>
    </row>
    <row r="492" spans="1:11" x14ac:dyDescent="0.25">
      <c r="A492" s="22"/>
      <c r="E492" s="22"/>
      <c r="F492" s="22"/>
      <c r="H492" s="22" t="s">
        <v>1652</v>
      </c>
    </row>
    <row r="493" spans="1:11" x14ac:dyDescent="0.25">
      <c r="A493" s="22"/>
      <c r="E493" s="22"/>
      <c r="F493" s="22"/>
      <c r="H493" s="22" t="s">
        <v>1653</v>
      </c>
    </row>
    <row r="494" spans="1:11" x14ac:dyDescent="0.25">
      <c r="A494" s="22"/>
      <c r="E494" s="22"/>
      <c r="F494" s="22"/>
      <c r="H494" s="22" t="s">
        <v>1654</v>
      </c>
    </row>
    <row r="495" spans="1:11" x14ac:dyDescent="0.25">
      <c r="A495" s="22"/>
      <c r="B495" s="22" t="s">
        <v>13</v>
      </c>
      <c r="C495" s="22" t="s">
        <v>1543</v>
      </c>
      <c r="D495" s="22" t="s">
        <v>1649</v>
      </c>
      <c r="E495" s="22"/>
      <c r="F495" s="22"/>
      <c r="G495" s="22" t="s">
        <v>1650</v>
      </c>
      <c r="H495" s="22" t="s">
        <v>1651</v>
      </c>
      <c r="I495" s="24">
        <v>6130</v>
      </c>
      <c r="K495" s="24">
        <v>730411</v>
      </c>
    </row>
    <row r="496" spans="1:11" x14ac:dyDescent="0.25">
      <c r="A496" s="22"/>
      <c r="E496" s="22"/>
      <c r="F496" s="22"/>
      <c r="H496" s="22" t="s">
        <v>1652</v>
      </c>
    </row>
    <row r="497" spans="1:11" x14ac:dyDescent="0.25">
      <c r="A497" s="22"/>
      <c r="E497" s="22"/>
      <c r="F497" s="22"/>
      <c r="H497" s="22" t="s">
        <v>1653</v>
      </c>
    </row>
    <row r="498" spans="1:11" x14ac:dyDescent="0.25">
      <c r="A498" s="22"/>
      <c r="E498" s="22"/>
      <c r="F498" s="22"/>
      <c r="H498" s="22" t="s">
        <v>1654</v>
      </c>
    </row>
    <row r="499" spans="1:11" x14ac:dyDescent="0.25">
      <c r="A499" s="22"/>
      <c r="B499" s="22" t="s">
        <v>13</v>
      </c>
      <c r="C499" s="22" t="s">
        <v>1543</v>
      </c>
      <c r="D499" s="22" t="s">
        <v>1649</v>
      </c>
      <c r="E499" s="22"/>
      <c r="F499" s="22"/>
      <c r="G499" s="22" t="s">
        <v>1650</v>
      </c>
      <c r="H499" s="22" t="s">
        <v>1651</v>
      </c>
      <c r="I499" s="24">
        <v>5000</v>
      </c>
      <c r="K499" s="24">
        <v>735411</v>
      </c>
    </row>
    <row r="500" spans="1:11" x14ac:dyDescent="0.25">
      <c r="A500" s="22"/>
      <c r="E500" s="22"/>
      <c r="F500" s="22"/>
      <c r="H500" s="22" t="s">
        <v>1652</v>
      </c>
    </row>
    <row r="501" spans="1:11" x14ac:dyDescent="0.25">
      <c r="A501" s="22"/>
      <c r="E501" s="22"/>
      <c r="F501" s="22"/>
      <c r="H501" s="22" t="s">
        <v>1653</v>
      </c>
    </row>
    <row r="502" spans="1:11" x14ac:dyDescent="0.25">
      <c r="A502" s="22"/>
      <c r="E502" s="22"/>
      <c r="F502" s="22"/>
      <c r="H502" s="22" t="s">
        <v>1654</v>
      </c>
    </row>
    <row r="503" spans="1:11" x14ac:dyDescent="0.25">
      <c r="A503" s="22"/>
      <c r="B503" s="22" t="s">
        <v>13</v>
      </c>
      <c r="C503" s="22" t="s">
        <v>1543</v>
      </c>
      <c r="D503" s="22" t="s">
        <v>1649</v>
      </c>
      <c r="E503" s="22"/>
      <c r="F503" s="22"/>
      <c r="G503" s="22" t="s">
        <v>1650</v>
      </c>
      <c r="H503" s="22" t="s">
        <v>1651</v>
      </c>
      <c r="I503" s="24">
        <v>46250</v>
      </c>
      <c r="K503" s="24">
        <v>781661</v>
      </c>
    </row>
    <row r="504" spans="1:11" x14ac:dyDescent="0.25">
      <c r="A504" s="22"/>
      <c r="E504" s="22"/>
      <c r="F504" s="22"/>
      <c r="H504" s="22" t="s">
        <v>1652</v>
      </c>
    </row>
    <row r="505" spans="1:11" x14ac:dyDescent="0.25">
      <c r="A505" s="22"/>
      <c r="E505" s="22"/>
      <c r="F505" s="22"/>
      <c r="H505" s="22" t="s">
        <v>1653</v>
      </c>
    </row>
    <row r="506" spans="1:11" x14ac:dyDescent="0.25">
      <c r="A506" s="22"/>
      <c r="E506" s="22"/>
      <c r="F506" s="22"/>
      <c r="H506" s="22" t="s">
        <v>1654</v>
      </c>
    </row>
    <row r="507" spans="1:11" x14ac:dyDescent="0.25">
      <c r="A507" s="22"/>
      <c r="B507" s="22" t="s">
        <v>13</v>
      </c>
      <c r="C507" s="22" t="s">
        <v>1543</v>
      </c>
      <c r="D507" s="22" t="s">
        <v>1649</v>
      </c>
      <c r="E507" s="22"/>
      <c r="F507" s="22"/>
      <c r="G507" s="22" t="s">
        <v>1650</v>
      </c>
      <c r="H507" s="22" t="s">
        <v>1651</v>
      </c>
      <c r="I507" s="24">
        <v>32250</v>
      </c>
      <c r="K507" s="24">
        <v>813911</v>
      </c>
    </row>
    <row r="508" spans="1:11" x14ac:dyDescent="0.25">
      <c r="A508" s="22"/>
      <c r="B508" s="22" t="s">
        <v>1652</v>
      </c>
      <c r="E508" s="22"/>
      <c r="F508" s="22"/>
    </row>
    <row r="509" spans="1:11" x14ac:dyDescent="0.25">
      <c r="A509" s="22"/>
      <c r="B509" s="22" t="s">
        <v>1653</v>
      </c>
      <c r="E509" s="22"/>
      <c r="F509" s="22"/>
    </row>
    <row r="510" spans="1:11" x14ac:dyDescent="0.25">
      <c r="A510" s="22"/>
      <c r="B510" s="22" t="s">
        <v>13</v>
      </c>
      <c r="C510" s="22" t="s">
        <v>1543</v>
      </c>
      <c r="D510" s="22" t="s">
        <v>1649</v>
      </c>
      <c r="E510" s="22"/>
      <c r="F510" s="22"/>
      <c r="G510" s="22" t="s">
        <v>1650</v>
      </c>
      <c r="H510" s="22" t="s">
        <v>1651</v>
      </c>
      <c r="I510" s="24">
        <v>32470</v>
      </c>
      <c r="K510" s="24">
        <v>846381</v>
      </c>
    </row>
    <row r="511" spans="1:11" x14ac:dyDescent="0.25">
      <c r="A511" s="22"/>
      <c r="E511" s="22"/>
      <c r="F511" s="22"/>
      <c r="H511" s="22" t="s">
        <v>1652</v>
      </c>
    </row>
    <row r="512" spans="1:11" x14ac:dyDescent="0.25">
      <c r="A512" s="22"/>
      <c r="E512" s="22"/>
      <c r="F512" s="22"/>
      <c r="H512" s="22" t="s">
        <v>1653</v>
      </c>
    </row>
    <row r="513" spans="1:11" x14ac:dyDescent="0.25">
      <c r="A513" s="22"/>
      <c r="E513" s="22"/>
      <c r="F513" s="22"/>
      <c r="H513" s="22" t="s">
        <v>1654</v>
      </c>
    </row>
    <row r="514" spans="1:11" x14ac:dyDescent="0.25">
      <c r="A514" s="22"/>
      <c r="B514" s="22" t="s">
        <v>13</v>
      </c>
      <c r="C514" s="22" t="s">
        <v>1543</v>
      </c>
      <c r="D514" s="22" t="s">
        <v>1649</v>
      </c>
      <c r="E514" s="22"/>
      <c r="F514" s="22"/>
      <c r="G514" s="22" t="s">
        <v>1650</v>
      </c>
      <c r="H514" s="22" t="s">
        <v>1651</v>
      </c>
      <c r="I514" s="24">
        <v>11500</v>
      </c>
      <c r="K514" s="24">
        <v>857881</v>
      </c>
    </row>
    <row r="515" spans="1:11" x14ac:dyDescent="0.25">
      <c r="A515" s="22"/>
      <c r="E515" s="22"/>
      <c r="F515" s="22"/>
      <c r="H515" s="22" t="s">
        <v>1652</v>
      </c>
    </row>
    <row r="516" spans="1:11" x14ac:dyDescent="0.25">
      <c r="A516" s="22"/>
      <c r="E516" s="22"/>
      <c r="F516" s="22"/>
      <c r="H516" s="22" t="s">
        <v>1653</v>
      </c>
    </row>
    <row r="517" spans="1:11" x14ac:dyDescent="0.25">
      <c r="A517" s="22"/>
      <c r="E517" s="22"/>
      <c r="F517" s="22"/>
      <c r="H517" s="22" t="s">
        <v>1654</v>
      </c>
    </row>
    <row r="518" spans="1:11" x14ac:dyDescent="0.25">
      <c r="A518" s="22"/>
      <c r="B518" s="22" t="s">
        <v>13</v>
      </c>
      <c r="C518" s="22" t="s">
        <v>1543</v>
      </c>
      <c r="D518" s="22" t="s">
        <v>1649</v>
      </c>
      <c r="E518" s="22"/>
      <c r="F518" s="22"/>
      <c r="G518" s="22" t="s">
        <v>1650</v>
      </c>
      <c r="H518" s="22" t="s">
        <v>1651</v>
      </c>
      <c r="I518" s="24">
        <v>32430</v>
      </c>
      <c r="K518" s="24">
        <v>890311</v>
      </c>
    </row>
    <row r="519" spans="1:11" x14ac:dyDescent="0.25">
      <c r="A519" s="22"/>
      <c r="E519" s="22"/>
      <c r="F519" s="22"/>
      <c r="H519" s="22" t="s">
        <v>1652</v>
      </c>
    </row>
    <row r="520" spans="1:11" x14ac:dyDescent="0.25">
      <c r="A520" s="22"/>
      <c r="E520" s="22"/>
      <c r="F520" s="22"/>
      <c r="H520" s="22" t="s">
        <v>1653</v>
      </c>
    </row>
    <row r="521" spans="1:11" x14ac:dyDescent="0.25">
      <c r="A521" s="22"/>
      <c r="E521" s="22"/>
      <c r="F521" s="22"/>
      <c r="H521" s="22" t="s">
        <v>1654</v>
      </c>
    </row>
    <row r="522" spans="1:11" x14ac:dyDescent="0.25">
      <c r="A522" s="22"/>
      <c r="B522" s="22" t="s">
        <v>13</v>
      </c>
      <c r="C522" s="22" t="s">
        <v>1543</v>
      </c>
      <c r="D522" s="22" t="s">
        <v>1649</v>
      </c>
      <c r="E522" s="22"/>
      <c r="F522" s="22"/>
      <c r="G522" s="22" t="s">
        <v>1650</v>
      </c>
      <c r="H522" s="22" t="s">
        <v>1651</v>
      </c>
      <c r="I522" s="24">
        <v>63190</v>
      </c>
      <c r="K522" s="24">
        <v>953501</v>
      </c>
    </row>
    <row r="523" spans="1:11" x14ac:dyDescent="0.25">
      <c r="A523" s="22"/>
      <c r="E523" s="22"/>
      <c r="F523" s="22"/>
      <c r="H523" s="22" t="s">
        <v>1652</v>
      </c>
    </row>
    <row r="524" spans="1:11" x14ac:dyDescent="0.25">
      <c r="A524" s="22"/>
      <c r="E524" s="22"/>
      <c r="F524" s="22"/>
      <c r="H524" s="22" t="s">
        <v>1653</v>
      </c>
    </row>
    <row r="525" spans="1:11" x14ac:dyDescent="0.25">
      <c r="A525" s="22"/>
      <c r="E525" s="22"/>
      <c r="F525" s="22"/>
      <c r="H525" s="22" t="s">
        <v>1654</v>
      </c>
    </row>
    <row r="526" spans="1:11" x14ac:dyDescent="0.25">
      <c r="A526" s="22"/>
      <c r="B526" s="22" t="s">
        <v>13</v>
      </c>
      <c r="C526" s="22" t="s">
        <v>1543</v>
      </c>
      <c r="D526" s="22" t="s">
        <v>1649</v>
      </c>
      <c r="E526" s="22"/>
      <c r="F526" s="22"/>
      <c r="G526" s="22" t="s">
        <v>1650</v>
      </c>
      <c r="H526" s="22" t="s">
        <v>1651</v>
      </c>
      <c r="I526" s="24">
        <v>145290</v>
      </c>
      <c r="K526" s="24">
        <v>1098791</v>
      </c>
    </row>
    <row r="527" spans="1:11" x14ac:dyDescent="0.25">
      <c r="A527" s="22"/>
      <c r="E527" s="22"/>
      <c r="F527" s="22"/>
      <c r="H527" s="22" t="s">
        <v>1652</v>
      </c>
    </row>
    <row r="528" spans="1:11" x14ac:dyDescent="0.25">
      <c r="A528" s="22"/>
      <c r="E528" s="22"/>
      <c r="F528" s="22"/>
      <c r="H528" s="22" t="s">
        <v>1653</v>
      </c>
    </row>
    <row r="529" spans="1:11" x14ac:dyDescent="0.25">
      <c r="A529" s="22"/>
      <c r="E529" s="22"/>
      <c r="F529" s="22"/>
      <c r="H529" s="22" t="s">
        <v>1654</v>
      </c>
    </row>
    <row r="530" spans="1:11" x14ac:dyDescent="0.25">
      <c r="A530" s="22"/>
      <c r="B530" s="22" t="s">
        <v>13</v>
      </c>
      <c r="C530" s="22" t="s">
        <v>1543</v>
      </c>
      <c r="D530" s="22" t="s">
        <v>1649</v>
      </c>
      <c r="E530" s="22"/>
      <c r="F530" s="22"/>
      <c r="G530" s="22" t="s">
        <v>1650</v>
      </c>
      <c r="H530" s="22" t="s">
        <v>1651</v>
      </c>
      <c r="I530" s="24">
        <v>5000</v>
      </c>
      <c r="K530" s="24">
        <v>1103791</v>
      </c>
    </row>
    <row r="531" spans="1:11" x14ac:dyDescent="0.25">
      <c r="A531" s="22"/>
      <c r="E531" s="22"/>
      <c r="F531" s="22"/>
      <c r="H531" s="22" t="s">
        <v>1652</v>
      </c>
    </row>
    <row r="532" spans="1:11" x14ac:dyDescent="0.25">
      <c r="A532" s="22"/>
      <c r="E532" s="22"/>
      <c r="F532" s="22"/>
      <c r="H532" s="22" t="s">
        <v>1653</v>
      </c>
    </row>
    <row r="533" spans="1:11" x14ac:dyDescent="0.25">
      <c r="A533" s="22"/>
      <c r="E533" s="22"/>
      <c r="F533" s="22"/>
      <c r="H533" s="22" t="s">
        <v>1654</v>
      </c>
    </row>
    <row r="534" spans="1:11" x14ac:dyDescent="0.25">
      <c r="A534" s="22"/>
      <c r="B534" s="22" t="s">
        <v>13</v>
      </c>
      <c r="C534" s="22" t="s">
        <v>1543</v>
      </c>
      <c r="D534" s="22" t="s">
        <v>1649</v>
      </c>
      <c r="E534" s="22"/>
      <c r="F534" s="22"/>
      <c r="G534" s="22" t="s">
        <v>1650</v>
      </c>
      <c r="H534" s="22" t="s">
        <v>1651</v>
      </c>
      <c r="I534" s="24">
        <v>85710</v>
      </c>
      <c r="K534" s="24">
        <v>1189501</v>
      </c>
    </row>
    <row r="535" spans="1:11" x14ac:dyDescent="0.25">
      <c r="A535" s="22"/>
      <c r="E535" s="22"/>
      <c r="F535" s="22"/>
      <c r="H535" s="22" t="s">
        <v>1652</v>
      </c>
    </row>
    <row r="536" spans="1:11" x14ac:dyDescent="0.25">
      <c r="A536" s="22"/>
      <c r="E536" s="22"/>
      <c r="F536" s="22"/>
      <c r="H536" s="22" t="s">
        <v>1653</v>
      </c>
    </row>
    <row r="537" spans="1:11" x14ac:dyDescent="0.25">
      <c r="A537" s="22"/>
      <c r="E537" s="22"/>
      <c r="F537" s="22"/>
      <c r="H537" s="22" t="s">
        <v>1654</v>
      </c>
    </row>
    <row r="538" spans="1:11" x14ac:dyDescent="0.25">
      <c r="A538" s="22"/>
      <c r="B538" s="22" t="s">
        <v>13</v>
      </c>
      <c r="C538" s="22" t="s">
        <v>1543</v>
      </c>
      <c r="D538" s="22" t="s">
        <v>1649</v>
      </c>
      <c r="E538" s="22"/>
      <c r="F538" s="22"/>
      <c r="G538" s="22" t="s">
        <v>1650</v>
      </c>
      <c r="H538" s="22" t="s">
        <v>1651</v>
      </c>
      <c r="I538" s="24">
        <v>12400</v>
      </c>
      <c r="K538" s="24">
        <v>1201901</v>
      </c>
    </row>
    <row r="539" spans="1:11" x14ac:dyDescent="0.25">
      <c r="A539" s="22"/>
      <c r="E539" s="22"/>
      <c r="F539" s="22"/>
      <c r="H539" s="22" t="s">
        <v>1652</v>
      </c>
    </row>
    <row r="540" spans="1:11" x14ac:dyDescent="0.25">
      <c r="A540" s="22"/>
      <c r="E540" s="22"/>
      <c r="F540" s="22"/>
      <c r="H540" s="22" t="s">
        <v>1653</v>
      </c>
    </row>
    <row r="541" spans="1:11" x14ac:dyDescent="0.25">
      <c r="A541" s="22"/>
      <c r="E541" s="22"/>
      <c r="F541" s="22"/>
      <c r="H541" s="22" t="s">
        <v>1654</v>
      </c>
    </row>
    <row r="542" spans="1:11" x14ac:dyDescent="0.25">
      <c r="A542" s="22"/>
      <c r="B542" s="22" t="s">
        <v>1655</v>
      </c>
      <c r="C542" s="22" t="s">
        <v>1335</v>
      </c>
      <c r="D542" s="22" t="s">
        <v>1656</v>
      </c>
      <c r="E542" s="22"/>
      <c r="F542" s="22"/>
      <c r="G542" s="22" t="s">
        <v>1657</v>
      </c>
      <c r="H542" s="22" t="s">
        <v>1658</v>
      </c>
      <c r="J542" s="24">
        <v>48919.98</v>
      </c>
      <c r="K542" s="24">
        <v>1152981.02</v>
      </c>
    </row>
    <row r="543" spans="1:11" x14ac:dyDescent="0.25">
      <c r="A543" s="22"/>
      <c r="B543" s="22" t="s">
        <v>1655</v>
      </c>
      <c r="C543" s="22" t="s">
        <v>1335</v>
      </c>
      <c r="D543" s="22" t="s">
        <v>1659</v>
      </c>
      <c r="E543" s="22"/>
      <c r="F543" s="22"/>
      <c r="G543" s="22" t="s">
        <v>1657</v>
      </c>
      <c r="H543" s="22" t="s">
        <v>1658</v>
      </c>
      <c r="J543" s="24">
        <v>537122.49</v>
      </c>
      <c r="K543" s="24">
        <v>615858.53</v>
      </c>
    </row>
    <row r="544" spans="1:11" x14ac:dyDescent="0.25">
      <c r="A544" s="22"/>
      <c r="B544" s="22" t="s">
        <v>1655</v>
      </c>
      <c r="C544" s="22" t="s">
        <v>1335</v>
      </c>
      <c r="D544" s="22" t="s">
        <v>1660</v>
      </c>
      <c r="E544" s="22"/>
      <c r="F544" s="22"/>
      <c r="G544" s="22" t="s">
        <v>1657</v>
      </c>
      <c r="H544" s="22" t="s">
        <v>1658</v>
      </c>
      <c r="J544" s="24">
        <v>8877.5300000000007</v>
      </c>
      <c r="K544" s="24">
        <v>606981</v>
      </c>
    </row>
    <row r="545" spans="1:11" x14ac:dyDescent="0.25">
      <c r="A545" s="22"/>
      <c r="B545" s="22" t="s">
        <v>1661</v>
      </c>
      <c r="C545" s="22" t="s">
        <v>1335</v>
      </c>
      <c r="D545" s="22" t="s">
        <v>1662</v>
      </c>
      <c r="E545" s="22"/>
      <c r="F545" s="22"/>
      <c r="G545" s="22" t="s">
        <v>1663</v>
      </c>
      <c r="H545" s="22" t="s">
        <v>1664</v>
      </c>
      <c r="J545" s="24">
        <v>455000</v>
      </c>
      <c r="K545" s="24">
        <v>151981</v>
      </c>
    </row>
    <row r="546" spans="1:11" x14ac:dyDescent="0.25">
      <c r="A546" s="22"/>
      <c r="B546" s="22" t="s">
        <v>1661</v>
      </c>
      <c r="C546" s="22" t="s">
        <v>1335</v>
      </c>
      <c r="D546" s="22" t="s">
        <v>1665</v>
      </c>
      <c r="E546" s="22"/>
      <c r="F546" s="22"/>
      <c r="G546" s="22" t="s">
        <v>1666</v>
      </c>
      <c r="H546" s="22" t="s">
        <v>1667</v>
      </c>
      <c r="J546" s="24">
        <v>24943.1</v>
      </c>
      <c r="K546" s="24">
        <v>127037.9</v>
      </c>
    </row>
    <row r="547" spans="1:11" x14ac:dyDescent="0.25">
      <c r="A547" s="22"/>
      <c r="B547" s="22" t="s">
        <v>1661</v>
      </c>
      <c r="C547" s="22" t="s">
        <v>1335</v>
      </c>
      <c r="D547" s="22" t="s">
        <v>1668</v>
      </c>
      <c r="E547" s="22"/>
      <c r="F547" s="22"/>
      <c r="G547" s="22" t="s">
        <v>1666</v>
      </c>
      <c r="H547" s="22" t="s">
        <v>1667</v>
      </c>
      <c r="J547" s="24">
        <v>1056.92</v>
      </c>
      <c r="K547" s="24">
        <v>125980.98</v>
      </c>
    </row>
    <row r="548" spans="1:11" x14ac:dyDescent="0.25">
      <c r="A548" s="22"/>
      <c r="B548" s="22" t="s">
        <v>1661</v>
      </c>
      <c r="C548" s="22" t="s">
        <v>1335</v>
      </c>
      <c r="D548" s="22" t="s">
        <v>1669</v>
      </c>
      <c r="E548" s="22"/>
      <c r="F548" s="22"/>
      <c r="G548" s="22" t="s">
        <v>1666</v>
      </c>
      <c r="H548" s="22" t="s">
        <v>1667</v>
      </c>
      <c r="J548" s="24">
        <v>6500</v>
      </c>
      <c r="K548" s="24">
        <v>119480.98</v>
      </c>
    </row>
    <row r="549" spans="1:11" x14ac:dyDescent="0.25">
      <c r="A549" s="22"/>
      <c r="B549" s="22" t="s">
        <v>1670</v>
      </c>
      <c r="C549" s="22" t="s">
        <v>1335</v>
      </c>
      <c r="D549" s="22" t="s">
        <v>1671</v>
      </c>
      <c r="E549" s="22"/>
      <c r="F549" s="22"/>
      <c r="G549" s="22" t="s">
        <v>1672</v>
      </c>
      <c r="H549" s="22" t="s">
        <v>1461</v>
      </c>
      <c r="J549" s="24">
        <v>6500</v>
      </c>
      <c r="K549" s="24">
        <v>112980.98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73"/>
  <sheetViews>
    <sheetView topLeftCell="A7" workbookViewId="0">
      <selection activeCell="D17" sqref="D17"/>
    </sheetView>
  </sheetViews>
  <sheetFormatPr defaultRowHeight="15" x14ac:dyDescent="0.25"/>
  <cols>
    <col min="4" max="5" width="13.5703125" customWidth="1"/>
    <col min="6" max="6" width="17.42578125" bestFit="1" customWidth="1"/>
    <col min="7" max="7" width="57.85546875" bestFit="1" customWidth="1"/>
    <col min="8" max="8" width="11.5703125" customWidth="1"/>
    <col min="9" max="9" width="11.28515625" customWidth="1"/>
    <col min="10" max="10" width="13" customWidth="1"/>
  </cols>
  <sheetData>
    <row r="3" spans="1:10" x14ac:dyDescent="0.25">
      <c r="F3" s="41" t="s">
        <v>1311</v>
      </c>
      <c r="G3" s="41" t="s">
        <v>2435</v>
      </c>
      <c r="I3" s="41" t="s">
        <v>1313</v>
      </c>
      <c r="J3" s="41" t="s">
        <v>1314</v>
      </c>
    </row>
    <row r="4" spans="1:10" x14ac:dyDescent="0.25">
      <c r="G4" s="41" t="s">
        <v>1315</v>
      </c>
      <c r="H4" s="41" t="s">
        <v>1316</v>
      </c>
      <c r="I4" s="41" t="s">
        <v>1317</v>
      </c>
      <c r="J4" s="41" t="s">
        <v>1318</v>
      </c>
    </row>
    <row r="5" spans="1:10" x14ac:dyDescent="0.25">
      <c r="A5" s="19" t="s">
        <v>20</v>
      </c>
      <c r="B5" s="20" t="s">
        <v>1680</v>
      </c>
      <c r="C5" s="20" t="s">
        <v>1320</v>
      </c>
      <c r="D5" s="20"/>
      <c r="E5" s="20"/>
    </row>
    <row r="7" spans="1:10" x14ac:dyDescent="0.25">
      <c r="A7" s="41" t="s">
        <v>2436</v>
      </c>
      <c r="B7" s="20" t="s">
        <v>2437</v>
      </c>
    </row>
    <row r="8" spans="1:10" x14ac:dyDescent="0.25">
      <c r="A8" s="20" t="s">
        <v>2438</v>
      </c>
    </row>
    <row r="9" spans="1:10" x14ac:dyDescent="0.25">
      <c r="A9" s="41" t="s">
        <v>21</v>
      </c>
    </row>
    <row r="11" spans="1:10" x14ac:dyDescent="0.25">
      <c r="A11" s="41" t="s">
        <v>2439</v>
      </c>
    </row>
    <row r="13" spans="1:10" x14ac:dyDescent="0.25">
      <c r="A13" s="21" t="s">
        <v>1326</v>
      </c>
    </row>
    <row r="15" spans="1:10" x14ac:dyDescent="0.25">
      <c r="A15" s="20" t="s">
        <v>9</v>
      </c>
      <c r="B15" s="20" t="s">
        <v>1327</v>
      </c>
      <c r="C15" s="20" t="s">
        <v>1328</v>
      </c>
      <c r="D15" s="20"/>
      <c r="E15" s="20"/>
      <c r="F15" s="20" t="s">
        <v>1329</v>
      </c>
      <c r="G15" s="20" t="s">
        <v>1330</v>
      </c>
      <c r="H15" s="20" t="s">
        <v>1331</v>
      </c>
      <c r="I15" s="20" t="s">
        <v>1351</v>
      </c>
      <c r="J15" s="20" t="s">
        <v>1352</v>
      </c>
    </row>
    <row r="16" spans="1:10" x14ac:dyDescent="0.25">
      <c r="G16" s="20" t="s">
        <v>1333</v>
      </c>
      <c r="H16" s="23">
        <v>0</v>
      </c>
      <c r="I16" s="23">
        <v>0</v>
      </c>
      <c r="J16" s="23">
        <v>0</v>
      </c>
    </row>
    <row r="17" spans="1:10" x14ac:dyDescent="0.25">
      <c r="A17" s="22" t="s">
        <v>1754</v>
      </c>
      <c r="B17" s="22" t="s">
        <v>1335</v>
      </c>
      <c r="C17" s="22" t="s">
        <v>53</v>
      </c>
      <c r="D17" s="22" t="s">
        <v>53</v>
      </c>
      <c r="E17" s="22">
        <v>11300</v>
      </c>
      <c r="F17" s="22" t="s">
        <v>2586</v>
      </c>
      <c r="G17" s="22" t="s">
        <v>2587</v>
      </c>
      <c r="I17" s="25">
        <v>11000</v>
      </c>
      <c r="J17" s="24">
        <v>827830.6</v>
      </c>
    </row>
    <row r="18" spans="1:10" x14ac:dyDescent="0.25">
      <c r="A18" s="22"/>
      <c r="B18" s="22"/>
      <c r="C18" s="22"/>
      <c r="D18" s="22"/>
      <c r="E18" s="22"/>
      <c r="F18" s="22"/>
      <c r="G18" s="22"/>
      <c r="I18" s="25"/>
      <c r="J18" s="24"/>
    </row>
    <row r="19" spans="1:10" x14ac:dyDescent="0.25">
      <c r="A19" s="22"/>
      <c r="B19" s="22"/>
      <c r="C19" s="22"/>
      <c r="D19" s="22"/>
      <c r="E19" s="22"/>
      <c r="F19" s="22"/>
      <c r="G19" s="22"/>
      <c r="I19" s="25"/>
      <c r="J19" s="24"/>
    </row>
    <row r="20" spans="1:10" x14ac:dyDescent="0.25">
      <c r="A20" s="22" t="s">
        <v>2440</v>
      </c>
      <c r="B20" s="22" t="s">
        <v>1335</v>
      </c>
      <c r="C20" s="22" t="s">
        <v>2441</v>
      </c>
      <c r="D20" s="22" t="e">
        <v>#N/A</v>
      </c>
      <c r="E20" s="22" t="e">
        <v>#N/A</v>
      </c>
      <c r="F20" s="22" t="s">
        <v>2442</v>
      </c>
      <c r="G20" s="22" t="s">
        <v>2443</v>
      </c>
      <c r="I20" s="24">
        <v>4500</v>
      </c>
      <c r="J20" s="24">
        <v>-4500</v>
      </c>
    </row>
    <row r="21" spans="1:10" x14ac:dyDescent="0.25">
      <c r="A21" s="22" t="s">
        <v>2444</v>
      </c>
      <c r="B21" s="22" t="s">
        <v>1335</v>
      </c>
      <c r="C21" s="22" t="s">
        <v>2445</v>
      </c>
      <c r="D21" s="22" t="e">
        <v>#N/A</v>
      </c>
      <c r="E21" s="22" t="e">
        <v>#N/A</v>
      </c>
      <c r="F21" s="22" t="s">
        <v>2446</v>
      </c>
      <c r="G21" s="22" t="s">
        <v>2447</v>
      </c>
      <c r="I21" s="24">
        <v>12000</v>
      </c>
      <c r="J21" s="24">
        <v>-16500</v>
      </c>
    </row>
    <row r="22" spans="1:10" x14ac:dyDescent="0.25">
      <c r="A22" s="22" t="s">
        <v>2448</v>
      </c>
      <c r="B22" s="22" t="s">
        <v>1335</v>
      </c>
      <c r="C22" s="22" t="s">
        <v>2449</v>
      </c>
      <c r="D22" s="22" t="e">
        <v>#N/A</v>
      </c>
      <c r="E22" s="22" t="e">
        <v>#N/A</v>
      </c>
      <c r="F22" s="22" t="s">
        <v>2450</v>
      </c>
      <c r="G22" s="22" t="s">
        <v>2451</v>
      </c>
      <c r="I22" s="24">
        <v>13500</v>
      </c>
      <c r="J22" s="24">
        <v>-30000</v>
      </c>
    </row>
    <row r="23" spans="1:10" x14ac:dyDescent="0.25">
      <c r="A23" s="22" t="s">
        <v>2448</v>
      </c>
      <c r="B23" s="22" t="s">
        <v>1335</v>
      </c>
      <c r="C23" s="22" t="s">
        <v>2452</v>
      </c>
      <c r="D23" s="22" t="e">
        <v>#N/A</v>
      </c>
      <c r="E23" s="22" t="e">
        <v>#N/A</v>
      </c>
      <c r="F23" s="22" t="s">
        <v>2453</v>
      </c>
      <c r="G23" s="22" t="s">
        <v>1684</v>
      </c>
      <c r="I23" s="24">
        <v>4500</v>
      </c>
      <c r="J23" s="24">
        <v>-34500</v>
      </c>
    </row>
    <row r="24" spans="1:10" x14ac:dyDescent="0.25">
      <c r="A24" s="22" t="s">
        <v>2454</v>
      </c>
      <c r="B24" s="22" t="s">
        <v>1335</v>
      </c>
      <c r="C24" s="22" t="s">
        <v>2455</v>
      </c>
      <c r="D24" s="22" t="e">
        <v>#N/A</v>
      </c>
      <c r="E24" s="22" t="e">
        <v>#N/A</v>
      </c>
      <c r="F24" s="22" t="s">
        <v>2456</v>
      </c>
      <c r="G24" s="22" t="s">
        <v>2457</v>
      </c>
      <c r="I24" s="24">
        <v>12000</v>
      </c>
      <c r="J24" s="24">
        <v>-46500</v>
      </c>
    </row>
    <row r="25" spans="1:10" x14ac:dyDescent="0.25">
      <c r="A25" s="22" t="s">
        <v>2458</v>
      </c>
      <c r="B25" s="22" t="s">
        <v>1335</v>
      </c>
      <c r="C25" s="22" t="s">
        <v>2459</v>
      </c>
      <c r="D25" s="22" t="e">
        <v>#N/A</v>
      </c>
      <c r="E25" s="22" t="e">
        <v>#N/A</v>
      </c>
      <c r="F25" s="22" t="s">
        <v>2460</v>
      </c>
      <c r="G25" s="22" t="s">
        <v>2461</v>
      </c>
      <c r="I25" s="24">
        <v>11000</v>
      </c>
      <c r="J25" s="24">
        <v>-57500</v>
      </c>
    </row>
    <row r="26" spans="1:10" x14ac:dyDescent="0.25">
      <c r="A26" s="22" t="s">
        <v>2462</v>
      </c>
      <c r="B26" s="22" t="s">
        <v>1335</v>
      </c>
      <c r="C26" s="22" t="s">
        <v>2463</v>
      </c>
      <c r="D26" s="22" t="e">
        <v>#N/A</v>
      </c>
      <c r="E26" s="22" t="e">
        <v>#N/A</v>
      </c>
      <c r="F26" s="22" t="s">
        <v>2464</v>
      </c>
      <c r="G26" s="22" t="s">
        <v>2465</v>
      </c>
      <c r="I26" s="24">
        <v>58500</v>
      </c>
      <c r="J26" s="24">
        <v>-116000</v>
      </c>
    </row>
    <row r="27" spans="1:10" x14ac:dyDescent="0.25">
      <c r="A27" s="22" t="s">
        <v>2462</v>
      </c>
      <c r="B27" s="22" t="s">
        <v>1335</v>
      </c>
      <c r="C27" s="22" t="s">
        <v>2466</v>
      </c>
      <c r="D27" s="22" t="e">
        <v>#N/A</v>
      </c>
      <c r="E27" s="22" t="e">
        <v>#N/A</v>
      </c>
      <c r="F27" s="22" t="s">
        <v>2464</v>
      </c>
      <c r="G27" s="22" t="s">
        <v>2465</v>
      </c>
      <c r="I27" s="24">
        <v>54000</v>
      </c>
      <c r="J27" s="24">
        <v>-170000</v>
      </c>
    </row>
    <row r="28" spans="1:10" x14ac:dyDescent="0.25">
      <c r="A28" s="22" t="s">
        <v>2462</v>
      </c>
      <c r="B28" s="22" t="s">
        <v>1335</v>
      </c>
      <c r="C28" s="22" t="s">
        <v>2467</v>
      </c>
      <c r="D28" s="22" t="e">
        <v>#N/A</v>
      </c>
      <c r="E28" s="22" t="e">
        <v>#N/A</v>
      </c>
      <c r="F28" s="22" t="s">
        <v>2468</v>
      </c>
      <c r="G28" s="22" t="s">
        <v>2469</v>
      </c>
      <c r="I28" s="24">
        <v>13500</v>
      </c>
      <c r="J28" s="24">
        <v>-183500</v>
      </c>
    </row>
    <row r="29" spans="1:10" x14ac:dyDescent="0.25">
      <c r="A29" s="22" t="s">
        <v>2470</v>
      </c>
      <c r="B29" s="22" t="s">
        <v>1335</v>
      </c>
      <c r="C29" s="22" t="s">
        <v>2471</v>
      </c>
      <c r="D29" s="22" t="e">
        <v>#N/A</v>
      </c>
      <c r="E29" s="22" t="e">
        <v>#N/A</v>
      </c>
      <c r="F29" s="22" t="s">
        <v>2472</v>
      </c>
      <c r="G29" s="22" t="s">
        <v>2473</v>
      </c>
      <c r="I29" s="24">
        <v>27000</v>
      </c>
      <c r="J29" s="24">
        <v>-210500</v>
      </c>
    </row>
    <row r="30" spans="1:10" x14ac:dyDescent="0.25">
      <c r="A30" s="22" t="s">
        <v>2474</v>
      </c>
      <c r="B30" s="22" t="s">
        <v>1335</v>
      </c>
      <c r="C30" s="22" t="s">
        <v>2475</v>
      </c>
      <c r="D30" s="22" t="e">
        <v>#N/A</v>
      </c>
      <c r="E30" s="22" t="e">
        <v>#N/A</v>
      </c>
      <c r="F30" s="22" t="s">
        <v>2476</v>
      </c>
      <c r="G30" s="22" t="s">
        <v>2477</v>
      </c>
      <c r="I30" s="24">
        <v>18000</v>
      </c>
      <c r="J30" s="24">
        <v>-228500</v>
      </c>
    </row>
    <row r="31" spans="1:10" x14ac:dyDescent="0.25">
      <c r="A31" s="22" t="s">
        <v>2478</v>
      </c>
      <c r="B31" s="22" t="s">
        <v>1335</v>
      </c>
      <c r="C31" s="22" t="s">
        <v>2479</v>
      </c>
      <c r="D31" s="22" t="e">
        <v>#N/A</v>
      </c>
      <c r="E31" s="22" t="e">
        <v>#N/A</v>
      </c>
      <c r="F31" s="22" t="s">
        <v>2480</v>
      </c>
      <c r="G31" s="22" t="s">
        <v>2481</v>
      </c>
      <c r="I31" s="24">
        <v>4500</v>
      </c>
      <c r="J31" s="24">
        <v>-233000</v>
      </c>
    </row>
    <row r="32" spans="1:10" x14ac:dyDescent="0.25">
      <c r="A32" s="22" t="s">
        <v>2482</v>
      </c>
      <c r="B32" s="22" t="s">
        <v>1335</v>
      </c>
      <c r="C32" s="22" t="s">
        <v>2483</v>
      </c>
      <c r="D32" s="22" t="e">
        <v>#N/A</v>
      </c>
      <c r="E32" s="22" t="e">
        <v>#N/A</v>
      </c>
      <c r="F32" s="22" t="s">
        <v>2484</v>
      </c>
      <c r="G32" s="22" t="s">
        <v>2485</v>
      </c>
      <c r="I32" s="24">
        <v>13500</v>
      </c>
      <c r="J32" s="24">
        <v>-246500</v>
      </c>
    </row>
    <row r="33" spans="1:10" x14ac:dyDescent="0.25">
      <c r="A33" s="22" t="s">
        <v>2482</v>
      </c>
      <c r="B33" s="22" t="s">
        <v>1335</v>
      </c>
      <c r="C33" s="22" t="s">
        <v>2486</v>
      </c>
      <c r="D33" s="22" t="e">
        <v>#N/A</v>
      </c>
      <c r="E33" s="22" t="e">
        <v>#N/A</v>
      </c>
      <c r="F33" s="22" t="s">
        <v>2484</v>
      </c>
      <c r="G33" s="22" t="s">
        <v>2485</v>
      </c>
      <c r="I33" s="24">
        <v>13500</v>
      </c>
      <c r="J33" s="24">
        <v>-260000</v>
      </c>
    </row>
    <row r="34" spans="1:10" x14ac:dyDescent="0.25">
      <c r="A34" s="22" t="s">
        <v>2487</v>
      </c>
      <c r="B34" s="22" t="s">
        <v>1335</v>
      </c>
      <c r="C34" s="22" t="s">
        <v>2488</v>
      </c>
      <c r="D34" s="22" t="e">
        <v>#N/A</v>
      </c>
      <c r="E34" s="22" t="e">
        <v>#N/A</v>
      </c>
      <c r="F34" s="22" t="s">
        <v>2489</v>
      </c>
      <c r="G34" s="22" t="s">
        <v>2451</v>
      </c>
      <c r="I34" s="24">
        <v>22500</v>
      </c>
      <c r="J34" s="24">
        <v>-282500</v>
      </c>
    </row>
    <row r="35" spans="1:10" x14ac:dyDescent="0.25">
      <c r="A35" s="22" t="s">
        <v>2490</v>
      </c>
      <c r="B35" s="22" t="s">
        <v>1335</v>
      </c>
      <c r="C35" s="22" t="s">
        <v>2491</v>
      </c>
      <c r="D35" s="22" t="e">
        <v>#N/A</v>
      </c>
      <c r="E35" s="22" t="e">
        <v>#N/A</v>
      </c>
      <c r="F35" s="22" t="s">
        <v>2492</v>
      </c>
      <c r="G35" s="22" t="s">
        <v>1492</v>
      </c>
      <c r="I35" s="24">
        <v>18163.919999999998</v>
      </c>
      <c r="J35" s="24">
        <v>-300663.92</v>
      </c>
    </row>
    <row r="36" spans="1:10" x14ac:dyDescent="0.25">
      <c r="A36" s="22" t="s">
        <v>2493</v>
      </c>
      <c r="B36" s="22" t="s">
        <v>1335</v>
      </c>
      <c r="C36" s="22" t="s">
        <v>2494</v>
      </c>
      <c r="D36" s="22" t="e">
        <v>#N/A</v>
      </c>
      <c r="E36" s="22" t="e">
        <v>#N/A</v>
      </c>
      <c r="F36" s="22" t="s">
        <v>2495</v>
      </c>
      <c r="G36" s="22" t="s">
        <v>2496</v>
      </c>
      <c r="I36" s="24">
        <v>23730</v>
      </c>
      <c r="J36" s="24">
        <v>-324393.92</v>
      </c>
    </row>
    <row r="37" spans="1:10" x14ac:dyDescent="0.25">
      <c r="A37" s="22" t="s">
        <v>2493</v>
      </c>
      <c r="B37" s="22" t="s">
        <v>1335</v>
      </c>
      <c r="C37" s="22" t="s">
        <v>2497</v>
      </c>
      <c r="D37" s="22" t="e">
        <v>#N/A</v>
      </c>
      <c r="E37" s="22" t="e">
        <v>#N/A</v>
      </c>
      <c r="F37" s="22" t="s">
        <v>2498</v>
      </c>
      <c r="G37" s="22" t="s">
        <v>2499</v>
      </c>
      <c r="I37" s="24">
        <v>22840</v>
      </c>
      <c r="J37" s="24">
        <v>-347233.92</v>
      </c>
    </row>
    <row r="38" spans="1:10" x14ac:dyDescent="0.25">
      <c r="A38" s="22" t="s">
        <v>2500</v>
      </c>
      <c r="B38" s="22" t="s">
        <v>1335</v>
      </c>
      <c r="C38" s="22" t="s">
        <v>2501</v>
      </c>
      <c r="D38" s="22" t="e">
        <v>#N/A</v>
      </c>
      <c r="E38" s="22" t="e">
        <v>#N/A</v>
      </c>
      <c r="F38" s="22" t="s">
        <v>2502</v>
      </c>
      <c r="G38" s="22" t="s">
        <v>2503</v>
      </c>
      <c r="I38" s="24">
        <v>4500</v>
      </c>
      <c r="J38" s="24">
        <v>-351733.92</v>
      </c>
    </row>
    <row r="39" spans="1:10" x14ac:dyDescent="0.25">
      <c r="A39" s="22" t="s">
        <v>2504</v>
      </c>
      <c r="B39" s="22" t="s">
        <v>1335</v>
      </c>
      <c r="C39" s="22" t="s">
        <v>2505</v>
      </c>
      <c r="D39" s="22" t="e">
        <v>#N/A</v>
      </c>
      <c r="E39" s="22" t="e">
        <v>#N/A</v>
      </c>
      <c r="F39" s="22" t="s">
        <v>2506</v>
      </c>
      <c r="G39" s="22" t="s">
        <v>2507</v>
      </c>
      <c r="I39" s="24">
        <v>72800</v>
      </c>
      <c r="J39" s="24">
        <v>-424533.92</v>
      </c>
    </row>
    <row r="40" spans="1:10" x14ac:dyDescent="0.25">
      <c r="A40" s="22" t="s">
        <v>2504</v>
      </c>
      <c r="B40" s="22" t="s">
        <v>1335</v>
      </c>
      <c r="C40" s="22" t="s">
        <v>2508</v>
      </c>
      <c r="D40" s="22" t="e">
        <v>#N/A</v>
      </c>
      <c r="E40" s="22" t="e">
        <v>#N/A</v>
      </c>
      <c r="F40" s="22" t="s">
        <v>2509</v>
      </c>
      <c r="G40" s="22" t="s">
        <v>2510</v>
      </c>
      <c r="I40" s="24">
        <v>21921.96</v>
      </c>
      <c r="J40" s="24">
        <v>-446455.88</v>
      </c>
    </row>
    <row r="41" spans="1:10" x14ac:dyDescent="0.25">
      <c r="A41" s="22" t="s">
        <v>1685</v>
      </c>
      <c r="B41" s="22" t="s">
        <v>1335</v>
      </c>
      <c r="C41" s="22" t="s">
        <v>2511</v>
      </c>
      <c r="D41" s="22" t="e">
        <v>#N/A</v>
      </c>
      <c r="E41" s="22" t="e">
        <v>#N/A</v>
      </c>
      <c r="F41" s="22" t="s">
        <v>2512</v>
      </c>
      <c r="G41" s="22" t="s">
        <v>2513</v>
      </c>
      <c r="I41" s="24">
        <v>4000</v>
      </c>
      <c r="J41" s="24">
        <v>-450455.88</v>
      </c>
    </row>
    <row r="42" spans="1:10" x14ac:dyDescent="0.25">
      <c r="A42" s="22" t="s">
        <v>1685</v>
      </c>
      <c r="B42" s="22" t="s">
        <v>1335</v>
      </c>
      <c r="C42" s="22" t="s">
        <v>2514</v>
      </c>
      <c r="D42" s="22" t="e">
        <v>#N/A</v>
      </c>
      <c r="E42" s="22" t="e">
        <v>#N/A</v>
      </c>
      <c r="F42" s="22" t="s">
        <v>2515</v>
      </c>
      <c r="G42" s="22" t="s">
        <v>2516</v>
      </c>
      <c r="I42" s="24">
        <v>18000</v>
      </c>
      <c r="J42" s="24">
        <v>-468455.88</v>
      </c>
    </row>
    <row r="43" spans="1:10" x14ac:dyDescent="0.25">
      <c r="A43" s="22" t="s">
        <v>2517</v>
      </c>
      <c r="B43" s="22" t="s">
        <v>1335</v>
      </c>
      <c r="C43" s="22" t="s">
        <v>2518</v>
      </c>
      <c r="D43" s="22" t="e">
        <v>#N/A</v>
      </c>
      <c r="E43" s="22" t="e">
        <v>#N/A</v>
      </c>
      <c r="F43" s="22" t="s">
        <v>2519</v>
      </c>
      <c r="G43" s="22" t="s">
        <v>2520</v>
      </c>
      <c r="I43" s="24">
        <v>18000</v>
      </c>
      <c r="J43" s="24">
        <v>-486455.88</v>
      </c>
    </row>
    <row r="44" spans="1:10" x14ac:dyDescent="0.25">
      <c r="A44" s="22" t="s">
        <v>2521</v>
      </c>
      <c r="B44" s="22" t="s">
        <v>1335</v>
      </c>
      <c r="C44" s="22" t="s">
        <v>2522</v>
      </c>
      <c r="D44" s="22" t="e">
        <v>#N/A</v>
      </c>
      <c r="E44" s="22" t="e">
        <v>#N/A</v>
      </c>
      <c r="F44" s="22" t="s">
        <v>2523</v>
      </c>
      <c r="G44" s="22" t="s">
        <v>2524</v>
      </c>
      <c r="I44" s="24">
        <v>18000</v>
      </c>
      <c r="J44" s="24">
        <v>-504455.88</v>
      </c>
    </row>
    <row r="45" spans="1:10" x14ac:dyDescent="0.25">
      <c r="A45" s="22" t="s">
        <v>2521</v>
      </c>
      <c r="B45" s="22" t="s">
        <v>1335</v>
      </c>
      <c r="C45" s="22" t="s">
        <v>2525</v>
      </c>
      <c r="D45" s="22" t="e">
        <v>#N/A</v>
      </c>
      <c r="E45" s="22" t="e">
        <v>#N/A</v>
      </c>
      <c r="F45" s="22" t="s">
        <v>2526</v>
      </c>
      <c r="G45" s="22" t="s">
        <v>2527</v>
      </c>
      <c r="I45" s="24">
        <v>4500</v>
      </c>
      <c r="J45" s="24">
        <v>-508955.88</v>
      </c>
    </row>
    <row r="46" spans="1:10" x14ac:dyDescent="0.25">
      <c r="A46" s="22" t="s">
        <v>2528</v>
      </c>
      <c r="B46" s="22" t="s">
        <v>1543</v>
      </c>
      <c r="C46" s="22" t="s">
        <v>2529</v>
      </c>
      <c r="D46" s="22" t="e">
        <v>#N/A</v>
      </c>
      <c r="E46" s="22" t="e">
        <v>#N/A</v>
      </c>
      <c r="F46" s="22" t="s">
        <v>2530</v>
      </c>
      <c r="G46" s="22" t="s">
        <v>2531</v>
      </c>
      <c r="H46" s="24">
        <v>1591491.4</v>
      </c>
      <c r="J46" s="24">
        <v>1082535.52</v>
      </c>
    </row>
    <row r="47" spans="1:10" x14ac:dyDescent="0.25">
      <c r="D47" s="22" t="e">
        <v>#N/A</v>
      </c>
      <c r="E47" s="22" t="e">
        <v>#N/A</v>
      </c>
      <c r="F47" s="22" t="s">
        <v>2532</v>
      </c>
      <c r="G47" s="22" t="s">
        <v>2533</v>
      </c>
    </row>
    <row r="48" spans="1:10" x14ac:dyDescent="0.25">
      <c r="D48" s="22" t="e">
        <v>#N/A</v>
      </c>
      <c r="E48" s="22" t="e">
        <v>#N/A</v>
      </c>
      <c r="F48" s="22" t="s">
        <v>2534</v>
      </c>
      <c r="G48" s="22" t="s">
        <v>2535</v>
      </c>
    </row>
    <row r="49" spans="1:10" x14ac:dyDescent="0.25">
      <c r="A49" s="22" t="s">
        <v>2536</v>
      </c>
      <c r="B49" s="22" t="s">
        <v>1335</v>
      </c>
      <c r="C49" s="22" t="s">
        <v>2537</v>
      </c>
      <c r="D49" s="22" t="e">
        <v>#N/A</v>
      </c>
      <c r="E49" s="22" t="e">
        <v>#N/A</v>
      </c>
      <c r="F49" s="22" t="s">
        <v>2538</v>
      </c>
      <c r="G49" s="22" t="s">
        <v>2539</v>
      </c>
      <c r="I49" s="24">
        <v>9000</v>
      </c>
      <c r="J49" s="24">
        <v>1073535.52</v>
      </c>
    </row>
    <row r="50" spans="1:10" x14ac:dyDescent="0.25">
      <c r="A50" s="22" t="s">
        <v>2540</v>
      </c>
      <c r="B50" s="22" t="s">
        <v>1335</v>
      </c>
      <c r="C50" s="22" t="s">
        <v>2541</v>
      </c>
      <c r="D50" s="22" t="e">
        <v>#N/A</v>
      </c>
      <c r="E50" s="22" t="e">
        <v>#N/A</v>
      </c>
      <c r="F50" s="22" t="s">
        <v>2542</v>
      </c>
      <c r="G50" s="22" t="s">
        <v>2543</v>
      </c>
      <c r="I50" s="24">
        <v>9000</v>
      </c>
      <c r="J50" s="24">
        <v>1064535.52</v>
      </c>
    </row>
    <row r="51" spans="1:10" x14ac:dyDescent="0.25">
      <c r="A51" s="22" t="s">
        <v>2540</v>
      </c>
      <c r="B51" s="22" t="s">
        <v>1335</v>
      </c>
      <c r="C51" s="22" t="s">
        <v>2544</v>
      </c>
      <c r="D51" s="22" t="e">
        <v>#N/A</v>
      </c>
      <c r="E51" s="22" t="e">
        <v>#N/A</v>
      </c>
      <c r="F51" s="22" t="s">
        <v>2545</v>
      </c>
      <c r="G51" s="22" t="s">
        <v>2546</v>
      </c>
      <c r="I51" s="24">
        <v>4500</v>
      </c>
      <c r="J51" s="24">
        <v>1060035.52</v>
      </c>
    </row>
    <row r="52" spans="1:10" x14ac:dyDescent="0.25">
      <c r="A52" s="22" t="s">
        <v>2547</v>
      </c>
      <c r="B52" s="22" t="s">
        <v>1335</v>
      </c>
      <c r="C52" s="22" t="s">
        <v>2548</v>
      </c>
      <c r="D52" s="22" t="e">
        <v>#N/A</v>
      </c>
      <c r="E52" s="22" t="e">
        <v>#N/A</v>
      </c>
      <c r="F52" s="22" t="s">
        <v>2549</v>
      </c>
      <c r="G52" s="22" t="s">
        <v>2550</v>
      </c>
      <c r="I52" s="24">
        <v>18000</v>
      </c>
    </row>
    <row r="53" spans="1:10" x14ac:dyDescent="0.25">
      <c r="A53" s="22" t="s">
        <v>2547</v>
      </c>
      <c r="B53" s="22" t="s">
        <v>1335</v>
      </c>
      <c r="C53" s="22" t="s">
        <v>2548</v>
      </c>
      <c r="D53" s="22" t="e">
        <v>#N/A</v>
      </c>
      <c r="E53" s="22" t="e">
        <v>#N/A</v>
      </c>
      <c r="F53" s="22" t="s">
        <v>2549</v>
      </c>
      <c r="G53" s="22" t="s">
        <v>2550</v>
      </c>
      <c r="I53" s="24">
        <v>18000</v>
      </c>
      <c r="J53" s="24">
        <v>1042035.52</v>
      </c>
    </row>
    <row r="54" spans="1:10" x14ac:dyDescent="0.25">
      <c r="A54" s="22" t="s">
        <v>1728</v>
      </c>
      <c r="B54" s="22" t="s">
        <v>1335</v>
      </c>
      <c r="C54" s="22" t="s">
        <v>2551</v>
      </c>
      <c r="D54" s="22" t="e">
        <v>#N/A</v>
      </c>
      <c r="E54" s="22" t="e">
        <v>#N/A</v>
      </c>
      <c r="F54" s="22" t="s">
        <v>2552</v>
      </c>
      <c r="G54" s="22" t="s">
        <v>2553</v>
      </c>
      <c r="I54" s="24">
        <v>27000</v>
      </c>
      <c r="J54" s="24">
        <v>1015035.52</v>
      </c>
    </row>
    <row r="55" spans="1:10" x14ac:dyDescent="0.25">
      <c r="A55" s="22" t="s">
        <v>2554</v>
      </c>
      <c r="B55" s="22" t="s">
        <v>1335</v>
      </c>
      <c r="C55" s="22" t="s">
        <v>2555</v>
      </c>
      <c r="D55" s="22" t="e">
        <v>#N/A</v>
      </c>
      <c r="E55" s="22" t="e">
        <v>#N/A</v>
      </c>
      <c r="F55" s="22" t="s">
        <v>2556</v>
      </c>
      <c r="G55" s="22" t="s">
        <v>2557</v>
      </c>
      <c r="I55" s="24">
        <v>5500</v>
      </c>
      <c r="J55" s="24">
        <v>1009535.52</v>
      </c>
    </row>
    <row r="56" spans="1:10" x14ac:dyDescent="0.25">
      <c r="A56" s="22" t="s">
        <v>2558</v>
      </c>
      <c r="B56" s="22" t="s">
        <v>1335</v>
      </c>
      <c r="C56" s="22" t="s">
        <v>2559</v>
      </c>
      <c r="D56" s="22" t="e">
        <v>#N/A</v>
      </c>
      <c r="E56" s="22" t="e">
        <v>#N/A</v>
      </c>
      <c r="F56" s="22" t="s">
        <v>2560</v>
      </c>
      <c r="G56" s="22" t="s">
        <v>2561</v>
      </c>
      <c r="I56" s="24">
        <v>11000</v>
      </c>
      <c r="J56" s="24">
        <v>998535.52</v>
      </c>
    </row>
    <row r="57" spans="1:10" x14ac:dyDescent="0.25">
      <c r="A57" s="22" t="s">
        <v>1732</v>
      </c>
      <c r="B57" s="22" t="s">
        <v>1335</v>
      </c>
      <c r="C57" s="22" t="s">
        <v>2562</v>
      </c>
      <c r="D57" s="22" t="e">
        <v>#N/A</v>
      </c>
      <c r="E57" s="22" t="e">
        <v>#N/A</v>
      </c>
      <c r="F57" s="22" t="s">
        <v>2563</v>
      </c>
      <c r="G57" s="22" t="s">
        <v>2564</v>
      </c>
      <c r="I57" s="24">
        <v>18000</v>
      </c>
      <c r="J57" s="24">
        <v>980535.52</v>
      </c>
    </row>
    <row r="58" spans="1:10" x14ac:dyDescent="0.25">
      <c r="A58" s="22" t="s">
        <v>1732</v>
      </c>
      <c r="B58" s="22" t="s">
        <v>1335</v>
      </c>
      <c r="C58" s="22" t="s">
        <v>2565</v>
      </c>
      <c r="D58" s="22" t="e">
        <v>#N/A</v>
      </c>
      <c r="E58" s="22" t="e">
        <v>#N/A</v>
      </c>
      <c r="F58" s="22" t="s">
        <v>2566</v>
      </c>
      <c r="G58" s="22" t="s">
        <v>2567</v>
      </c>
      <c r="I58" s="24">
        <v>18000</v>
      </c>
      <c r="J58" s="24">
        <v>962535.52</v>
      </c>
    </row>
    <row r="59" spans="1:10" x14ac:dyDescent="0.25">
      <c r="A59" s="22" t="s">
        <v>1732</v>
      </c>
      <c r="B59" s="22" t="s">
        <v>1335</v>
      </c>
      <c r="C59" s="22" t="s">
        <v>2568</v>
      </c>
      <c r="D59" s="22" t="e">
        <v>#N/A</v>
      </c>
      <c r="E59" s="22" t="e">
        <v>#N/A</v>
      </c>
      <c r="F59" s="22" t="s">
        <v>2569</v>
      </c>
      <c r="G59" s="22" t="s">
        <v>2570</v>
      </c>
      <c r="I59" s="24">
        <v>5500</v>
      </c>
      <c r="J59" s="24">
        <v>957035.52000000002</v>
      </c>
    </row>
    <row r="60" spans="1:10" x14ac:dyDescent="0.25">
      <c r="A60" s="22" t="s">
        <v>1747</v>
      </c>
      <c r="B60" s="22" t="s">
        <v>1335</v>
      </c>
      <c r="C60" s="22" t="s">
        <v>2571</v>
      </c>
      <c r="D60" s="22" t="e">
        <v>#N/A</v>
      </c>
      <c r="E60" s="22" t="e">
        <v>#N/A</v>
      </c>
      <c r="F60" s="22" t="s">
        <v>2572</v>
      </c>
      <c r="G60" s="22" t="s">
        <v>2573</v>
      </c>
      <c r="I60" s="24">
        <v>36000</v>
      </c>
      <c r="J60" s="24">
        <v>921035.52</v>
      </c>
    </row>
    <row r="61" spans="1:10" x14ac:dyDescent="0.25">
      <c r="A61" s="22" t="s">
        <v>1751</v>
      </c>
      <c r="B61" s="22" t="s">
        <v>1543</v>
      </c>
      <c r="C61" s="22" t="s">
        <v>2574</v>
      </c>
      <c r="D61" s="22" t="e">
        <v>#N/A</v>
      </c>
      <c r="E61" s="22" t="e">
        <v>#N/A</v>
      </c>
      <c r="F61" s="22" t="s">
        <v>1544</v>
      </c>
      <c r="G61" s="22" t="s">
        <v>2575</v>
      </c>
      <c r="H61" s="24">
        <v>4500</v>
      </c>
      <c r="J61" s="24">
        <v>925535.52</v>
      </c>
    </row>
    <row r="62" spans="1:10" x14ac:dyDescent="0.25">
      <c r="A62" s="22" t="s">
        <v>2420</v>
      </c>
      <c r="B62" s="22" t="s">
        <v>1335</v>
      </c>
      <c r="C62" s="22" t="s">
        <v>2576</v>
      </c>
      <c r="D62" s="22" t="e">
        <v>#N/A</v>
      </c>
      <c r="E62" s="22" t="e">
        <v>#N/A</v>
      </c>
      <c r="F62" s="22" t="s">
        <v>2577</v>
      </c>
      <c r="G62" s="22" t="s">
        <v>2578</v>
      </c>
      <c r="I62" s="24">
        <v>45000</v>
      </c>
      <c r="J62" s="24">
        <v>880535.52</v>
      </c>
    </row>
    <row r="63" spans="1:10" x14ac:dyDescent="0.25">
      <c r="A63" s="22" t="s">
        <v>2420</v>
      </c>
      <c r="B63" s="22" t="s">
        <v>1335</v>
      </c>
      <c r="C63" s="22" t="s">
        <v>2579</v>
      </c>
      <c r="D63" s="22" t="e">
        <v>#N/A</v>
      </c>
      <c r="E63" s="22" t="e">
        <v>#N/A</v>
      </c>
      <c r="F63" s="22" t="s">
        <v>2577</v>
      </c>
      <c r="G63" s="22" t="s">
        <v>2578</v>
      </c>
      <c r="I63" s="24">
        <v>18000</v>
      </c>
      <c r="J63" s="24">
        <v>862535.52</v>
      </c>
    </row>
    <row r="64" spans="1:10" x14ac:dyDescent="0.25">
      <c r="A64" s="22" t="s">
        <v>2580</v>
      </c>
      <c r="B64" s="22" t="s">
        <v>1335</v>
      </c>
      <c r="C64" s="22" t="s">
        <v>2581</v>
      </c>
      <c r="D64" s="22" t="e">
        <v>#N/A</v>
      </c>
      <c r="E64" s="22" t="e">
        <v>#N/A</v>
      </c>
      <c r="F64" s="22" t="s">
        <v>2582</v>
      </c>
      <c r="G64" s="22" t="s">
        <v>1688</v>
      </c>
      <c r="I64" s="24">
        <v>22704.92</v>
      </c>
      <c r="J64" s="24">
        <v>839830.6</v>
      </c>
    </row>
    <row r="65" spans="1:10" x14ac:dyDescent="0.25">
      <c r="A65" s="22" t="s">
        <v>2583</v>
      </c>
      <c r="B65" s="22" t="s">
        <v>1335</v>
      </c>
      <c r="C65" s="22" t="s">
        <v>2584</v>
      </c>
      <c r="D65" s="22" t="e">
        <v>#N/A</v>
      </c>
      <c r="E65" s="22" t="e">
        <v>#N/A</v>
      </c>
      <c r="F65" s="22" t="s">
        <v>2585</v>
      </c>
      <c r="G65" s="22" t="s">
        <v>1667</v>
      </c>
      <c r="I65" s="24">
        <v>1000</v>
      </c>
      <c r="J65" s="24">
        <v>838830.6</v>
      </c>
    </row>
    <row r="66" spans="1:10" x14ac:dyDescent="0.25">
      <c r="A66" s="22" t="s">
        <v>1766</v>
      </c>
      <c r="B66" s="22" t="s">
        <v>1335</v>
      </c>
      <c r="C66" s="22" t="s">
        <v>2588</v>
      </c>
      <c r="D66" s="22" t="e">
        <v>#N/A</v>
      </c>
      <c r="E66" s="22" t="e">
        <v>#N/A</v>
      </c>
      <c r="F66" s="22" t="s">
        <v>2589</v>
      </c>
      <c r="G66" s="22" t="s">
        <v>2590</v>
      </c>
      <c r="I66" s="24">
        <v>15200.01</v>
      </c>
      <c r="J66" s="24">
        <v>812630.59</v>
      </c>
    </row>
    <row r="67" spans="1:10" x14ac:dyDescent="0.25">
      <c r="A67" s="22" t="s">
        <v>1766</v>
      </c>
      <c r="B67" s="22" t="s">
        <v>1335</v>
      </c>
      <c r="C67" s="22" t="s">
        <v>2591</v>
      </c>
      <c r="D67" s="22" t="e">
        <v>#N/A</v>
      </c>
      <c r="E67" s="22" t="e">
        <v>#N/A</v>
      </c>
      <c r="F67" s="22" t="s">
        <v>2592</v>
      </c>
      <c r="G67" s="22" t="s">
        <v>2593</v>
      </c>
      <c r="I67" s="24">
        <v>20349.990000000002</v>
      </c>
      <c r="J67" s="24">
        <v>792280.6</v>
      </c>
    </row>
    <row r="68" spans="1:10" x14ac:dyDescent="0.25">
      <c r="A68" s="22" t="s">
        <v>2594</v>
      </c>
      <c r="B68" s="22" t="s">
        <v>1335</v>
      </c>
      <c r="C68" s="22" t="s">
        <v>2595</v>
      </c>
      <c r="D68" s="22" t="e">
        <v>#N/A</v>
      </c>
      <c r="E68" s="22" t="e">
        <v>#N/A</v>
      </c>
      <c r="F68" s="22" t="s">
        <v>2596</v>
      </c>
      <c r="G68" s="22" t="s">
        <v>2597</v>
      </c>
      <c r="I68" s="24">
        <v>14949.99</v>
      </c>
      <c r="J68" s="24">
        <v>777330.61</v>
      </c>
    </row>
    <row r="69" spans="1:10" x14ac:dyDescent="0.25">
      <c r="A69" s="22" t="s">
        <v>2598</v>
      </c>
      <c r="B69" s="22" t="s">
        <v>1335</v>
      </c>
      <c r="C69" s="22" t="s">
        <v>2599</v>
      </c>
      <c r="D69" s="22" t="e">
        <v>#N/A</v>
      </c>
      <c r="E69" s="22" t="e">
        <v>#N/A</v>
      </c>
      <c r="F69" s="22" t="s">
        <v>2600</v>
      </c>
      <c r="G69" s="22" t="s">
        <v>2601</v>
      </c>
      <c r="I69" s="24">
        <v>298200</v>
      </c>
      <c r="J69" s="24">
        <v>479130.61</v>
      </c>
    </row>
    <row r="70" spans="1:10" x14ac:dyDescent="0.25">
      <c r="A70" s="22" t="s">
        <v>1802</v>
      </c>
      <c r="B70" s="22" t="s">
        <v>1335</v>
      </c>
      <c r="C70" s="22" t="s">
        <v>2602</v>
      </c>
      <c r="D70" s="22" t="e">
        <v>#N/A</v>
      </c>
      <c r="E70" s="22" t="e">
        <v>#N/A</v>
      </c>
      <c r="F70" s="22" t="s">
        <v>2603</v>
      </c>
      <c r="G70" s="22" t="s">
        <v>2604</v>
      </c>
      <c r="I70" s="24">
        <v>21219.5</v>
      </c>
      <c r="J70" s="24">
        <v>457911.11</v>
      </c>
    </row>
    <row r="71" spans="1:10" x14ac:dyDescent="0.25">
      <c r="A71" s="22" t="s">
        <v>1826</v>
      </c>
      <c r="B71" s="22" t="s">
        <v>1335</v>
      </c>
      <c r="C71" s="22" t="s">
        <v>2605</v>
      </c>
      <c r="D71" s="22" t="e">
        <v>#N/A</v>
      </c>
      <c r="E71" s="22" t="e">
        <v>#N/A</v>
      </c>
      <c r="F71" s="22" t="s">
        <v>2606</v>
      </c>
      <c r="G71" s="22" t="s">
        <v>2607</v>
      </c>
      <c r="I71" s="24">
        <v>9081.94</v>
      </c>
      <c r="J71" s="24">
        <v>448829.17</v>
      </c>
    </row>
    <row r="72" spans="1:10" x14ac:dyDescent="0.25">
      <c r="A72" s="22" t="s">
        <v>1847</v>
      </c>
      <c r="B72" s="22" t="s">
        <v>1335</v>
      </c>
      <c r="C72" s="22" t="s">
        <v>2608</v>
      </c>
      <c r="D72" s="22" t="e">
        <v>#N/A</v>
      </c>
      <c r="E72" s="22" t="e">
        <v>#N/A</v>
      </c>
      <c r="F72" s="22" t="s">
        <v>2609</v>
      </c>
      <c r="G72" s="22" t="s">
        <v>2610</v>
      </c>
      <c r="I72" s="24">
        <v>9081.9599999999991</v>
      </c>
      <c r="J72" s="24">
        <v>439747.21</v>
      </c>
    </row>
    <row r="73" spans="1:10" x14ac:dyDescent="0.25">
      <c r="A73" s="22" t="s">
        <v>2611</v>
      </c>
      <c r="B73" s="22" t="s">
        <v>1335</v>
      </c>
      <c r="C73" s="22" t="s">
        <v>2612</v>
      </c>
      <c r="D73" s="22" t="e">
        <v>#N/A</v>
      </c>
      <c r="E73" s="22" t="e">
        <v>#N/A</v>
      </c>
      <c r="F73" s="22" t="s">
        <v>2613</v>
      </c>
      <c r="G73" s="22" t="s">
        <v>2614</v>
      </c>
      <c r="I73" s="24">
        <v>4599</v>
      </c>
      <c r="J73" s="24">
        <v>435148.21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831"/>
  <sheetViews>
    <sheetView topLeftCell="A26" workbookViewId="0">
      <selection activeCell="A26" sqref="A1:A1048576"/>
    </sheetView>
  </sheetViews>
  <sheetFormatPr defaultRowHeight="15" x14ac:dyDescent="0.25"/>
  <cols>
    <col min="9" max="9" width="12.5703125" bestFit="1" customWidth="1"/>
    <col min="10" max="10" width="15.42578125" bestFit="1" customWidth="1"/>
    <col min="11" max="11" width="10.5703125" customWidth="1"/>
    <col min="12" max="12" width="12.85546875" bestFit="1" customWidth="1"/>
  </cols>
  <sheetData>
    <row r="3" spans="1:13" x14ac:dyDescent="0.25">
      <c r="I3" s="41" t="s">
        <v>1311</v>
      </c>
      <c r="J3" s="41" t="s">
        <v>1679</v>
      </c>
      <c r="L3" s="41" t="s">
        <v>1313</v>
      </c>
      <c r="M3" s="41" t="s">
        <v>1314</v>
      </c>
    </row>
    <row r="4" spans="1:13" x14ac:dyDescent="0.25">
      <c r="J4" s="41" t="s">
        <v>1315</v>
      </c>
      <c r="K4" s="41" t="s">
        <v>1316</v>
      </c>
      <c r="L4" s="41" t="s">
        <v>1317</v>
      </c>
      <c r="M4" s="41" t="s">
        <v>1318</v>
      </c>
    </row>
    <row r="5" spans="1:13" x14ac:dyDescent="0.25">
      <c r="A5" s="20" t="s">
        <v>1320</v>
      </c>
      <c r="B5" s="19" t="s">
        <v>20</v>
      </c>
      <c r="C5" s="20" t="s">
        <v>1680</v>
      </c>
      <c r="D5" s="20" t="s">
        <v>1320</v>
      </c>
      <c r="E5" s="20"/>
      <c r="F5" s="20"/>
    </row>
    <row r="6" spans="1:13" x14ac:dyDescent="0.25">
      <c r="B6" s="41" t="s">
        <v>1345</v>
      </c>
      <c r="G6" s="20" t="s">
        <v>1346</v>
      </c>
      <c r="H6" s="41" t="s">
        <v>1347</v>
      </c>
    </row>
    <row r="7" spans="1:13" x14ac:dyDescent="0.25">
      <c r="B7" s="20" t="s">
        <v>1348</v>
      </c>
    </row>
    <row r="8" spans="1:13" x14ac:dyDescent="0.25">
      <c r="B8" s="41" t="s">
        <v>1349</v>
      </c>
    </row>
    <row r="9" spans="1:13" x14ac:dyDescent="0.25">
      <c r="B9" s="41" t="s">
        <v>21</v>
      </c>
    </row>
    <row r="10" spans="1:13" x14ac:dyDescent="0.25">
      <c r="B10" s="41" t="s">
        <v>1350</v>
      </c>
    </row>
    <row r="12" spans="1:13" x14ac:dyDescent="0.25">
      <c r="B12" s="21" t="s">
        <v>1326</v>
      </c>
    </row>
    <row r="14" spans="1:13" x14ac:dyDescent="0.25">
      <c r="A14" s="20" t="s">
        <v>1328</v>
      </c>
      <c r="B14" s="20" t="s">
        <v>9</v>
      </c>
      <c r="C14" s="20" t="s">
        <v>1327</v>
      </c>
      <c r="D14" s="20" t="s">
        <v>1328</v>
      </c>
      <c r="E14" s="20"/>
      <c r="F14" s="20"/>
      <c r="G14" s="20" t="s">
        <v>1329</v>
      </c>
      <c r="H14" s="20" t="s">
        <v>1330</v>
      </c>
      <c r="I14" s="20" t="s">
        <v>1331</v>
      </c>
      <c r="J14" s="20" t="s">
        <v>1351</v>
      </c>
      <c r="K14" s="20" t="s">
        <v>1352</v>
      </c>
    </row>
    <row r="15" spans="1:13" x14ac:dyDescent="0.25">
      <c r="H15" s="20" t="s">
        <v>1333</v>
      </c>
      <c r="I15" s="23">
        <v>0</v>
      </c>
      <c r="J15" s="23">
        <v>0</v>
      </c>
      <c r="K15" s="23">
        <v>0</v>
      </c>
    </row>
    <row r="16" spans="1:13" x14ac:dyDescent="0.25">
      <c r="A16" s="22" t="s">
        <v>1761</v>
      </c>
      <c r="B16" s="22" t="s">
        <v>1754</v>
      </c>
      <c r="C16" s="22" t="s">
        <v>1335</v>
      </c>
      <c r="D16" s="22" t="s">
        <v>1761</v>
      </c>
      <c r="E16" s="22" t="str">
        <f>VLOOKUP(D16,'Supplier Statement'!A:B,1,0)</f>
        <v>SV17101360</v>
      </c>
      <c r="F16" s="22">
        <f>VLOOKUP(D16,'Supplier Statement'!A:B,2,0)</f>
        <v>4500</v>
      </c>
      <c r="G16" s="22" t="s">
        <v>1759</v>
      </c>
      <c r="H16" s="22" t="s">
        <v>1760</v>
      </c>
      <c r="J16" s="25">
        <v>4500</v>
      </c>
      <c r="K16" s="24">
        <v>-346524.5</v>
      </c>
    </row>
    <row r="17" spans="1:11" x14ac:dyDescent="0.25">
      <c r="A17" s="22" t="s">
        <v>1799</v>
      </c>
      <c r="B17" s="22" t="s">
        <v>1798</v>
      </c>
      <c r="C17" s="22" t="s">
        <v>1335</v>
      </c>
      <c r="D17" s="22" t="s">
        <v>1799</v>
      </c>
      <c r="E17" s="22" t="str">
        <f>VLOOKUP(D17,'Supplier Statement'!A:B,1,0)</f>
        <v>SV17111438</v>
      </c>
      <c r="F17" s="22">
        <f>VLOOKUP(D17,'Supplier Statement'!A:B,2,0)</f>
        <v>4500</v>
      </c>
      <c r="G17" s="22" t="s">
        <v>1800</v>
      </c>
      <c r="H17" s="22" t="s">
        <v>1801</v>
      </c>
      <c r="J17" s="25">
        <v>9000</v>
      </c>
      <c r="K17" s="24">
        <v>-526795.5</v>
      </c>
    </row>
    <row r="18" spans="1:11" x14ac:dyDescent="0.25">
      <c r="A18" s="22" t="s">
        <v>651</v>
      </c>
      <c r="B18" s="22" t="s">
        <v>1840</v>
      </c>
      <c r="C18" s="22" t="s">
        <v>1335</v>
      </c>
      <c r="D18" s="22" t="s">
        <v>651</v>
      </c>
      <c r="E18" s="22" t="str">
        <f>VLOOKUP(D18,'Supplier Statement'!A:B,1,0)</f>
        <v>SV17110800</v>
      </c>
      <c r="F18" s="22">
        <f>VLOOKUP(D18,'Supplier Statement'!A:B,2,0)</f>
        <v>9000</v>
      </c>
      <c r="G18" s="22" t="s">
        <v>1841</v>
      </c>
      <c r="H18" s="22" t="s">
        <v>1842</v>
      </c>
      <c r="J18" s="25">
        <v>27000</v>
      </c>
      <c r="K18" s="24">
        <v>-690610.5</v>
      </c>
    </row>
    <row r="19" spans="1:11" x14ac:dyDescent="0.25">
      <c r="A19" s="22" t="s">
        <v>649</v>
      </c>
      <c r="B19" s="22" t="s">
        <v>1847</v>
      </c>
      <c r="C19" s="22" t="s">
        <v>1335</v>
      </c>
      <c r="D19" s="22" t="s">
        <v>649</v>
      </c>
      <c r="E19" s="22" t="str">
        <f>VLOOKUP(D19,'Supplier Statement'!A:B,1,0)</f>
        <v>SV17110910</v>
      </c>
      <c r="F19" s="22">
        <f>VLOOKUP(D19,'Supplier Statement'!A:B,2,0)</f>
        <v>4500</v>
      </c>
      <c r="G19" s="22" t="s">
        <v>1848</v>
      </c>
      <c r="H19" s="22" t="s">
        <v>1773</v>
      </c>
      <c r="J19" s="25">
        <v>4500</v>
      </c>
      <c r="K19" s="24">
        <v>-699610.5</v>
      </c>
    </row>
    <row r="20" spans="1:11" x14ac:dyDescent="0.25">
      <c r="A20" s="22" t="s">
        <v>1859</v>
      </c>
      <c r="B20" s="22" t="s">
        <v>1858</v>
      </c>
      <c r="C20" s="22" t="s">
        <v>1335</v>
      </c>
      <c r="D20" s="22" t="s">
        <v>1859</v>
      </c>
      <c r="E20" s="22" t="str">
        <f>VLOOKUP(D20,'Supplier Statement'!A:B,1,0)</f>
        <v>SV17121041</v>
      </c>
      <c r="F20" s="22">
        <f>VLOOKUP(D20,'Supplier Statement'!A:B,2,0)</f>
        <v>23625</v>
      </c>
      <c r="G20" s="22" t="s">
        <v>1860</v>
      </c>
      <c r="H20" s="22" t="s">
        <v>1861</v>
      </c>
      <c r="J20" s="25">
        <v>36000</v>
      </c>
      <c r="K20" s="24">
        <v>-748110.5</v>
      </c>
    </row>
    <row r="21" spans="1:11" x14ac:dyDescent="0.25">
      <c r="A21" s="22" t="s">
        <v>659</v>
      </c>
      <c r="B21" s="22" t="s">
        <v>1924</v>
      </c>
      <c r="C21" s="22" t="s">
        <v>1335</v>
      </c>
      <c r="D21" s="22" t="s">
        <v>659</v>
      </c>
      <c r="E21" s="22" t="str">
        <f>VLOOKUP(D21,'Supplier Statement'!A:B,1,0)</f>
        <v>SV18010749</v>
      </c>
      <c r="F21" s="22">
        <f>VLOOKUP(D21,'Supplier Statement'!A:B,2,0)</f>
        <v>4500</v>
      </c>
      <c r="G21" s="22" t="s">
        <v>1931</v>
      </c>
      <c r="H21" s="22" t="s">
        <v>1932</v>
      </c>
      <c r="J21" s="25">
        <v>15000</v>
      </c>
      <c r="K21" s="24">
        <v>-1527783.15</v>
      </c>
    </row>
    <row r="22" spans="1:11" x14ac:dyDescent="0.25">
      <c r="A22" s="22" t="s">
        <v>940</v>
      </c>
      <c r="B22" s="22" t="s">
        <v>1924</v>
      </c>
      <c r="C22" s="22" t="s">
        <v>1335</v>
      </c>
      <c r="D22" s="22" t="s">
        <v>940</v>
      </c>
      <c r="E22" s="22" t="str">
        <f>VLOOKUP(D22,'Supplier Statement'!A:B,1,0)</f>
        <v>SV18010760</v>
      </c>
      <c r="F22" s="22">
        <f>VLOOKUP(D22,'Supplier Statement'!A:B,2,0)</f>
        <v>10000</v>
      </c>
      <c r="G22" s="22" t="s">
        <v>1936</v>
      </c>
      <c r="H22" s="22" t="s">
        <v>1937</v>
      </c>
      <c r="J22" s="25">
        <v>10000</v>
      </c>
      <c r="K22" s="24">
        <v>-1562783.15</v>
      </c>
    </row>
    <row r="23" spans="1:11" x14ac:dyDescent="0.25">
      <c r="A23" s="22" t="s">
        <v>936</v>
      </c>
      <c r="B23" s="22" t="s">
        <v>1924</v>
      </c>
      <c r="C23" s="22" t="s">
        <v>1335</v>
      </c>
      <c r="D23" s="22" t="s">
        <v>936</v>
      </c>
      <c r="E23" s="22" t="str">
        <f>VLOOKUP(D23,'Supplier Statement'!A:B,1,0)</f>
        <v>SV18010761</v>
      </c>
      <c r="F23" s="22">
        <f>VLOOKUP(D23,'Supplier Statement'!A:B,2,0)</f>
        <v>5000</v>
      </c>
      <c r="G23" s="22" t="s">
        <v>1938</v>
      </c>
      <c r="H23" s="22" t="s">
        <v>1939</v>
      </c>
      <c r="J23" s="25">
        <v>5000</v>
      </c>
      <c r="K23" s="24">
        <v>-1567783.15</v>
      </c>
    </row>
    <row r="24" spans="1:11" x14ac:dyDescent="0.25">
      <c r="A24" s="22" t="s">
        <v>933</v>
      </c>
      <c r="B24" s="22" t="s">
        <v>1945</v>
      </c>
      <c r="C24" s="22" t="s">
        <v>1335</v>
      </c>
      <c r="D24" s="22" t="s">
        <v>933</v>
      </c>
      <c r="E24" s="22" t="str">
        <f>VLOOKUP(D24,'Supplier Statement'!A:B,1,0)</f>
        <v>SV18010777</v>
      </c>
      <c r="F24" s="22">
        <f>VLOOKUP(D24,'Supplier Statement'!A:B,2,0)</f>
        <v>4500</v>
      </c>
      <c r="G24" s="22" t="s">
        <v>1946</v>
      </c>
      <c r="H24" s="22" t="s">
        <v>1947</v>
      </c>
      <c r="J24" s="25">
        <v>5000</v>
      </c>
      <c r="K24" s="24">
        <v>-1605283.15</v>
      </c>
    </row>
    <row r="25" spans="1:11" x14ac:dyDescent="0.25">
      <c r="A25" s="22" t="s">
        <v>946</v>
      </c>
      <c r="B25" s="22" t="s">
        <v>1956</v>
      </c>
      <c r="C25" s="22" t="s">
        <v>1335</v>
      </c>
      <c r="D25" s="22" t="s">
        <v>946</v>
      </c>
      <c r="E25" s="22" t="str">
        <f>VLOOKUP(D25,'Supplier Statement'!A:B,1,0)</f>
        <v>SV18020037</v>
      </c>
      <c r="F25" s="22">
        <f>VLOOKUP(D25,'Supplier Statement'!A:B,2,0)</f>
        <v>5000</v>
      </c>
      <c r="G25" s="22" t="s">
        <v>1957</v>
      </c>
      <c r="H25" s="22" t="s">
        <v>1958</v>
      </c>
      <c r="J25" s="25">
        <v>5000</v>
      </c>
      <c r="K25" s="24">
        <v>-1653233.13</v>
      </c>
    </row>
    <row r="26" spans="1:11" x14ac:dyDescent="0.25">
      <c r="A26" s="22" t="s">
        <v>368</v>
      </c>
      <c r="B26" s="22" t="s">
        <v>2253</v>
      </c>
      <c r="C26" s="22" t="s">
        <v>1335</v>
      </c>
      <c r="D26" s="22" t="s">
        <v>368</v>
      </c>
      <c r="E26" s="22" t="str">
        <f>VLOOKUP(D26,'Supplier Statement'!A:B,1,0)</f>
        <v>SV18051845</v>
      </c>
      <c r="F26" s="22">
        <f>VLOOKUP(D26,'Supplier Statement'!A:B,2,0)</f>
        <v>120280</v>
      </c>
      <c r="G26" s="22" t="s">
        <v>2260</v>
      </c>
      <c r="H26" s="22" t="s">
        <v>2261</v>
      </c>
      <c r="J26" s="25">
        <v>32250</v>
      </c>
      <c r="K26" s="24">
        <v>-4333058.0599999996</v>
      </c>
    </row>
    <row r="27" spans="1:11" x14ac:dyDescent="0.25">
      <c r="A27" s="22" t="s">
        <v>1035</v>
      </c>
      <c r="B27" s="22" t="s">
        <v>2295</v>
      </c>
      <c r="C27" s="22" t="s">
        <v>1335</v>
      </c>
      <c r="D27" s="22" t="s">
        <v>1035</v>
      </c>
      <c r="E27" s="22" t="str">
        <f>VLOOKUP(D27,'Supplier Statement'!A:B,1,0)</f>
        <v>SV18051163</v>
      </c>
      <c r="F27" s="22">
        <f>VLOOKUP(D27,'Supplier Statement'!A:B,2,0)</f>
        <v>62380</v>
      </c>
      <c r="G27" s="22" t="s">
        <v>2296</v>
      </c>
      <c r="H27" s="22" t="s">
        <v>2297</v>
      </c>
      <c r="J27" s="25">
        <v>26000</v>
      </c>
      <c r="K27" s="24">
        <v>-4642821.8600000003</v>
      </c>
    </row>
    <row r="28" spans="1:11" x14ac:dyDescent="0.25">
      <c r="A28" s="22" t="s">
        <v>1088</v>
      </c>
      <c r="B28" s="22" t="s">
        <v>2298</v>
      </c>
      <c r="C28" s="22" t="s">
        <v>1335</v>
      </c>
      <c r="D28" s="22" t="s">
        <v>1088</v>
      </c>
      <c r="E28" s="22" t="str">
        <f>VLOOKUP(D28,'Supplier Statement'!A:B,1,0)</f>
        <v>SV18051448</v>
      </c>
      <c r="F28" s="22">
        <f>VLOOKUP(D28,'Supplier Statement'!A:B,2,0)</f>
        <v>19300</v>
      </c>
      <c r="G28" s="22" t="s">
        <v>2299</v>
      </c>
      <c r="H28" s="22" t="s">
        <v>2300</v>
      </c>
      <c r="J28" s="25">
        <v>19500</v>
      </c>
      <c r="K28" s="24">
        <v>-4662321.8600000003</v>
      </c>
    </row>
    <row r="29" spans="1:11" x14ac:dyDescent="0.25">
      <c r="A29" s="22" t="s">
        <v>1074</v>
      </c>
      <c r="B29" s="22" t="s">
        <v>2298</v>
      </c>
      <c r="C29" s="22" t="s">
        <v>1335</v>
      </c>
      <c r="D29" s="22" t="s">
        <v>1074</v>
      </c>
      <c r="E29" s="22" t="str">
        <f>VLOOKUP(D29,'Supplier Statement'!A:B,1,0)</f>
        <v>SV18051467</v>
      </c>
      <c r="F29" s="22">
        <f>VLOOKUP(D29,'Supplier Statement'!A:B,2,0)</f>
        <v>6500</v>
      </c>
      <c r="G29" s="22" t="s">
        <v>2301</v>
      </c>
      <c r="H29" s="22" t="s">
        <v>2302</v>
      </c>
      <c r="J29" s="25">
        <v>6500</v>
      </c>
      <c r="K29" s="24">
        <v>-4668821.8600000003</v>
      </c>
    </row>
    <row r="30" spans="1:11" x14ac:dyDescent="0.25">
      <c r="A30" s="22" t="s">
        <v>1086</v>
      </c>
      <c r="B30" s="22" t="s">
        <v>2331</v>
      </c>
      <c r="C30" s="22" t="s">
        <v>1335</v>
      </c>
      <c r="D30" s="22" t="s">
        <v>1086</v>
      </c>
      <c r="E30" s="22" t="str">
        <f>VLOOKUP(D30,'Supplier Statement'!A:B,1,0)</f>
        <v>SV18060263</v>
      </c>
      <c r="F30" s="22">
        <f>VLOOKUP(D30,'Supplier Statement'!A:B,2,0)</f>
        <v>6500</v>
      </c>
      <c r="G30" s="22" t="s">
        <v>2332</v>
      </c>
      <c r="H30" s="22" t="s">
        <v>1391</v>
      </c>
      <c r="J30" s="25">
        <v>6500</v>
      </c>
      <c r="K30" s="24">
        <v>-4921381.8600000003</v>
      </c>
    </row>
    <row r="31" spans="1:11" x14ac:dyDescent="0.25">
      <c r="A31" s="22" t="s">
        <v>1092</v>
      </c>
      <c r="B31" s="22" t="s">
        <v>2331</v>
      </c>
      <c r="C31" s="22" t="s">
        <v>1335</v>
      </c>
      <c r="D31" s="22" t="s">
        <v>1092</v>
      </c>
      <c r="E31" s="22" t="str">
        <f>VLOOKUP(D31,'Supplier Statement'!A:B,1,0)</f>
        <v>SV18060287</v>
      </c>
      <c r="F31" s="22">
        <f>VLOOKUP(D31,'Supplier Statement'!A:B,2,0)</f>
        <v>6500</v>
      </c>
      <c r="G31" s="22" t="s">
        <v>2333</v>
      </c>
      <c r="H31" s="22" t="s">
        <v>2334</v>
      </c>
      <c r="J31" s="25">
        <v>6500</v>
      </c>
      <c r="K31" s="24">
        <v>-4927881.8600000003</v>
      </c>
    </row>
    <row r="32" spans="1:11" x14ac:dyDescent="0.25">
      <c r="A32" s="22" t="s">
        <v>406</v>
      </c>
      <c r="B32" s="22" t="s">
        <v>2336</v>
      </c>
      <c r="C32" s="22" t="s">
        <v>1335</v>
      </c>
      <c r="D32" s="22" t="s">
        <v>406</v>
      </c>
      <c r="E32" s="22" t="str">
        <f>VLOOKUP(D32,'Supplier Statement'!A:B,1,0)</f>
        <v>SV18061681</v>
      </c>
      <c r="F32" s="22">
        <f>VLOOKUP(D32,'Supplier Statement'!A:B,2,0)</f>
        <v>13000</v>
      </c>
      <c r="G32" s="22" t="s">
        <v>2347</v>
      </c>
      <c r="H32" s="22" t="s">
        <v>2348</v>
      </c>
      <c r="J32" s="25">
        <v>24720</v>
      </c>
      <c r="K32" s="24">
        <v>-5187891.8600000003</v>
      </c>
    </row>
    <row r="33" spans="1:11" x14ac:dyDescent="0.25">
      <c r="A33" s="22" t="s">
        <v>1103</v>
      </c>
      <c r="B33" s="22" t="s">
        <v>2349</v>
      </c>
      <c r="C33" s="22" t="s">
        <v>1335</v>
      </c>
      <c r="D33" s="22" t="s">
        <v>1103</v>
      </c>
      <c r="E33" s="22" t="str">
        <f>VLOOKUP(D33,'Supplier Statement'!A:B,1,0)</f>
        <v>SV18061753</v>
      </c>
      <c r="F33" s="22">
        <f>VLOOKUP(D33,'Supplier Statement'!A:B,2,0)</f>
        <v>5000</v>
      </c>
      <c r="G33" s="22" t="s">
        <v>2354</v>
      </c>
      <c r="H33" s="22" t="s">
        <v>2355</v>
      </c>
      <c r="J33" s="25">
        <v>11180</v>
      </c>
      <c r="K33" s="24">
        <v>-5210571.8600000003</v>
      </c>
    </row>
    <row r="34" spans="1:11" x14ac:dyDescent="0.25">
      <c r="A34" s="22" t="s">
        <v>1133</v>
      </c>
      <c r="B34" s="22" t="s">
        <v>2394</v>
      </c>
      <c r="C34" s="22" t="s">
        <v>1335</v>
      </c>
      <c r="D34" s="22" t="s">
        <v>1133</v>
      </c>
      <c r="E34" s="22" t="str">
        <f>VLOOKUP(D34,'Supplier Statement'!A:B,1,0)</f>
        <v>SV18061101</v>
      </c>
      <c r="F34" s="22">
        <f>VLOOKUP(D34,'Supplier Statement'!A:B,2,0)</f>
        <v>6500</v>
      </c>
      <c r="G34" s="22" t="s">
        <v>2395</v>
      </c>
      <c r="H34" s="22" t="s">
        <v>2396</v>
      </c>
      <c r="J34" s="25">
        <v>6500</v>
      </c>
      <c r="K34" s="24">
        <v>-5476441.8600000003</v>
      </c>
    </row>
    <row r="35" spans="1:11" x14ac:dyDescent="0.25">
      <c r="A35" s="22" t="s">
        <v>960</v>
      </c>
      <c r="B35" s="22" t="s">
        <v>2042</v>
      </c>
      <c r="C35" s="22" t="s">
        <v>1335</v>
      </c>
      <c r="D35" s="22" t="s">
        <v>960</v>
      </c>
      <c r="E35" s="22" t="str">
        <f>VLOOKUP(D35,'Supplier Statement'!A:B,1,0)</f>
        <v>SV18030694</v>
      </c>
      <c r="F35" s="22">
        <f>VLOOKUP(D35,'Supplier Statement'!A:B,2,0)</f>
        <v>5000</v>
      </c>
      <c r="G35" s="22" t="s">
        <v>2048</v>
      </c>
      <c r="H35" s="22" t="s">
        <v>2049</v>
      </c>
      <c r="J35" s="25">
        <v>5000</v>
      </c>
      <c r="K35" s="24">
        <v>-1995033.13</v>
      </c>
    </row>
    <row r="36" spans="1:11" x14ac:dyDescent="0.25">
      <c r="A36" s="22" t="s">
        <v>2100</v>
      </c>
      <c r="B36" s="22" t="s">
        <v>2092</v>
      </c>
      <c r="C36" s="22" t="s">
        <v>1335</v>
      </c>
      <c r="D36" s="22" t="s">
        <v>2100</v>
      </c>
      <c r="E36" s="22" t="str">
        <f>VLOOKUP(D36,'Supplier Statement'!A:B,1,0)</f>
        <v>SV18031889</v>
      </c>
      <c r="F36" s="22">
        <f>VLOOKUP(D36,'Supplier Statement'!A:B,2,0)</f>
        <v>4994</v>
      </c>
      <c r="G36" s="22" t="s">
        <v>2101</v>
      </c>
      <c r="H36" s="22" t="s">
        <v>2102</v>
      </c>
      <c r="J36" s="25">
        <v>10000</v>
      </c>
      <c r="K36" s="24">
        <v>-2134228.13</v>
      </c>
    </row>
    <row r="37" spans="1:11" x14ac:dyDescent="0.25">
      <c r="A37" s="22" t="s">
        <v>2105</v>
      </c>
      <c r="B37" s="22" t="s">
        <v>2092</v>
      </c>
      <c r="C37" s="22" t="s">
        <v>1335</v>
      </c>
      <c r="D37" s="22" t="s">
        <v>2105</v>
      </c>
      <c r="E37" s="22" t="str">
        <f>VLOOKUP(D37,'Supplier Statement'!A:B,1,0)</f>
        <v>SV18031974</v>
      </c>
      <c r="F37" s="22">
        <f>VLOOKUP(D37,'Supplier Statement'!A:B,2,0)</f>
        <v>10000</v>
      </c>
      <c r="G37" s="22" t="s">
        <v>2101</v>
      </c>
      <c r="H37" s="22" t="s">
        <v>2102</v>
      </c>
      <c r="J37" s="25">
        <v>20000</v>
      </c>
      <c r="K37" s="24">
        <v>-2194228.13</v>
      </c>
    </row>
    <row r="38" spans="1:11" x14ac:dyDescent="0.25">
      <c r="A38" s="22" t="s">
        <v>2126</v>
      </c>
      <c r="B38" s="22" t="s">
        <v>2125</v>
      </c>
      <c r="C38" s="22" t="s">
        <v>1335</v>
      </c>
      <c r="D38" s="22" t="s">
        <v>2126</v>
      </c>
      <c r="E38" s="22" t="str">
        <f>VLOOKUP(D38,'Supplier Statement'!A:B,1,0)</f>
        <v>SV18041788</v>
      </c>
      <c r="F38" s="22">
        <f>VLOOKUP(D38,'Supplier Statement'!A:B,2,0)</f>
        <v>18000</v>
      </c>
      <c r="G38" s="22" t="s">
        <v>2127</v>
      </c>
      <c r="H38" s="22" t="s">
        <v>2128</v>
      </c>
      <c r="J38" s="25">
        <v>18000</v>
      </c>
      <c r="K38" s="24">
        <v>-2598628.13</v>
      </c>
    </row>
    <row r="39" spans="1:11" x14ac:dyDescent="0.25">
      <c r="A39" s="22" t="s">
        <v>2130</v>
      </c>
      <c r="B39" s="22" t="s">
        <v>2129</v>
      </c>
      <c r="C39" s="22" t="s">
        <v>1335</v>
      </c>
      <c r="D39" s="22" t="s">
        <v>2130</v>
      </c>
      <c r="E39" s="22" t="str">
        <f>VLOOKUP(D39,'Supplier Statement'!A:B,1,0)</f>
        <v>SV18041787</v>
      </c>
      <c r="F39" s="22">
        <f>VLOOKUP(D39,'Supplier Statement'!A:B,2,0)</f>
        <v>5000</v>
      </c>
      <c r="G39" s="22" t="s">
        <v>2131</v>
      </c>
      <c r="H39" s="22" t="s">
        <v>2132</v>
      </c>
      <c r="J39" s="25">
        <v>5000</v>
      </c>
      <c r="K39" s="24">
        <v>-2603628.13</v>
      </c>
    </row>
    <row r="40" spans="1:11" x14ac:dyDescent="0.25">
      <c r="A40" s="22" t="s">
        <v>996</v>
      </c>
      <c r="B40" s="22" t="s">
        <v>2177</v>
      </c>
      <c r="C40" s="22" t="s">
        <v>1335</v>
      </c>
      <c r="D40" s="22" t="s">
        <v>996</v>
      </c>
      <c r="E40" s="22" t="str">
        <f>VLOOKUP(D40,'Supplier Statement'!A:B,1,0)</f>
        <v>SV18041153</v>
      </c>
      <c r="F40" s="22">
        <f>VLOOKUP(D40,'Supplier Statement'!A:B,2,0)</f>
        <v>10000</v>
      </c>
      <c r="G40" s="22" t="s">
        <v>2178</v>
      </c>
      <c r="H40" s="22" t="s">
        <v>2179</v>
      </c>
      <c r="J40" s="25">
        <v>6500</v>
      </c>
      <c r="K40" s="24">
        <v>-3260618.06</v>
      </c>
    </row>
    <row r="41" spans="1:11" x14ac:dyDescent="0.25">
      <c r="A41" s="22" t="s">
        <v>1007</v>
      </c>
      <c r="B41" s="22" t="s">
        <v>2238</v>
      </c>
      <c r="C41" s="22" t="s">
        <v>1335</v>
      </c>
      <c r="D41" s="22" t="s">
        <v>1007</v>
      </c>
      <c r="E41" s="22" t="str">
        <f>VLOOKUP(D41,'Supplier Statement'!A:B,1,0)</f>
        <v>SV18050421</v>
      </c>
      <c r="F41" s="22">
        <f>VLOOKUP(D41,'Supplier Statement'!A:B,2,0)</f>
        <v>6500</v>
      </c>
      <c r="G41" s="22" t="s">
        <v>2239</v>
      </c>
      <c r="H41" s="22" t="s">
        <v>2240</v>
      </c>
      <c r="J41" s="25">
        <v>13000</v>
      </c>
      <c r="K41" s="24">
        <v>-4706548.0599999996</v>
      </c>
    </row>
    <row r="42" spans="1:11" x14ac:dyDescent="0.25">
      <c r="A42" s="22"/>
      <c r="B42" s="22"/>
      <c r="C42" s="22"/>
      <c r="D42" s="22"/>
      <c r="E42" s="22"/>
      <c r="F42" s="22"/>
      <c r="G42" s="22"/>
      <c r="H42" s="22"/>
      <c r="J42" s="25">
        <f>SUM(J15:J41)</f>
        <v>338150</v>
      </c>
      <c r="K42" s="24"/>
    </row>
    <row r="43" spans="1:11" x14ac:dyDescent="0.25">
      <c r="A43" s="22"/>
      <c r="B43" s="22"/>
      <c r="C43" s="22"/>
      <c r="D43" s="22"/>
      <c r="E43" s="22"/>
      <c r="F43" s="22"/>
      <c r="G43" s="22"/>
      <c r="H43" s="22"/>
      <c r="J43" s="25"/>
      <c r="K43" s="24"/>
    </row>
    <row r="44" spans="1:11" x14ac:dyDescent="0.25">
      <c r="A44" s="22" t="s">
        <v>1682</v>
      </c>
      <c r="B44" s="22" t="s">
        <v>1681</v>
      </c>
      <c r="C44" s="22" t="s">
        <v>1335</v>
      </c>
      <c r="D44" s="22" t="s">
        <v>1682</v>
      </c>
      <c r="E44" s="22" t="e">
        <f>VLOOKUP(D44,'Supplier Statement'!A:B,1,0)</f>
        <v>#N/A</v>
      </c>
      <c r="F44" s="22" t="e">
        <f>VLOOKUP(D44,'Supplier Statement'!A:B,2,0)</f>
        <v>#N/A</v>
      </c>
      <c r="G44" s="22" t="s">
        <v>1683</v>
      </c>
      <c r="H44" s="22" t="s">
        <v>1684</v>
      </c>
      <c r="J44" s="24">
        <v>9000</v>
      </c>
      <c r="K44" s="24">
        <v>-9000</v>
      </c>
    </row>
    <row r="45" spans="1:11" x14ac:dyDescent="0.25">
      <c r="A45" s="22" t="s">
        <v>1686</v>
      </c>
      <c r="B45" s="22" t="s">
        <v>1685</v>
      </c>
      <c r="C45" s="22" t="s">
        <v>1335</v>
      </c>
      <c r="D45" s="22" t="s">
        <v>1686</v>
      </c>
      <c r="E45" s="22" t="e">
        <f>VLOOKUP(D45,'Supplier Statement'!A:B,1,0)</f>
        <v>#N/A</v>
      </c>
      <c r="F45" s="22" t="e">
        <f>VLOOKUP(D45,'Supplier Statement'!A:B,2,0)</f>
        <v>#N/A</v>
      </c>
      <c r="G45" s="22" t="s">
        <v>1687</v>
      </c>
      <c r="H45" s="22" t="s">
        <v>1688</v>
      </c>
      <c r="J45" s="24">
        <v>8000</v>
      </c>
      <c r="K45" s="24">
        <v>-17000</v>
      </c>
    </row>
    <row r="46" spans="1:11" x14ac:dyDescent="0.25">
      <c r="A46" s="22" t="s">
        <v>1690</v>
      </c>
      <c r="B46" s="22" t="s">
        <v>1689</v>
      </c>
      <c r="C46" s="22" t="s">
        <v>1335</v>
      </c>
      <c r="D46" s="22" t="s">
        <v>1690</v>
      </c>
      <c r="E46" s="22" t="e">
        <f>VLOOKUP(D46,'Supplier Statement'!A:B,1,0)</f>
        <v>#N/A</v>
      </c>
      <c r="F46" s="22" t="e">
        <f>VLOOKUP(D46,'Supplier Statement'!A:B,2,0)</f>
        <v>#N/A</v>
      </c>
      <c r="G46" s="22" t="s">
        <v>1691</v>
      </c>
      <c r="H46" s="22" t="s">
        <v>1692</v>
      </c>
      <c r="J46" s="24">
        <v>113524.5</v>
      </c>
      <c r="K46" s="24">
        <v>-130524.5</v>
      </c>
    </row>
    <row r="47" spans="1:11" x14ac:dyDescent="0.25">
      <c r="A47" s="22" t="s">
        <v>1694</v>
      </c>
      <c r="B47" s="22" t="s">
        <v>1693</v>
      </c>
      <c r="C47" s="22" t="s">
        <v>1335</v>
      </c>
      <c r="D47" s="22" t="s">
        <v>1694</v>
      </c>
      <c r="E47" s="22" t="e">
        <f>VLOOKUP(D47,'Supplier Statement'!A:B,1,0)</f>
        <v>#N/A</v>
      </c>
      <c r="F47" s="22" t="e">
        <f>VLOOKUP(D47,'Supplier Statement'!A:B,2,0)</f>
        <v>#N/A</v>
      </c>
      <c r="G47" s="22" t="s">
        <v>1695</v>
      </c>
      <c r="H47" s="22" t="s">
        <v>1696</v>
      </c>
      <c r="J47" s="24">
        <v>4500</v>
      </c>
      <c r="K47" s="24">
        <v>-135024.5</v>
      </c>
    </row>
    <row r="48" spans="1:11" x14ac:dyDescent="0.25">
      <c r="A48" s="22" t="s">
        <v>1698</v>
      </c>
      <c r="B48" s="22" t="s">
        <v>1697</v>
      </c>
      <c r="C48" s="22" t="s">
        <v>1335</v>
      </c>
      <c r="D48" s="22" t="s">
        <v>1698</v>
      </c>
      <c r="E48" s="22" t="e">
        <f>VLOOKUP(D48,'Supplier Statement'!A:B,1,0)</f>
        <v>#N/A</v>
      </c>
      <c r="F48" s="22" t="e">
        <f>VLOOKUP(D48,'Supplier Statement'!A:B,2,0)</f>
        <v>#N/A</v>
      </c>
      <c r="G48" s="22" t="s">
        <v>1699</v>
      </c>
      <c r="H48" s="22" t="s">
        <v>1700</v>
      </c>
      <c r="J48" s="24">
        <v>4500</v>
      </c>
      <c r="K48" s="24">
        <v>-139524.5</v>
      </c>
    </row>
    <row r="49" spans="1:11" x14ac:dyDescent="0.25">
      <c r="A49" s="22" t="s">
        <v>1702</v>
      </c>
      <c r="B49" s="22" t="s">
        <v>1701</v>
      </c>
      <c r="C49" s="22" t="s">
        <v>1335</v>
      </c>
      <c r="D49" s="22" t="s">
        <v>1702</v>
      </c>
      <c r="E49" s="22" t="e">
        <f>VLOOKUP(D49,'Supplier Statement'!A:B,1,0)</f>
        <v>#N/A</v>
      </c>
      <c r="F49" s="22" t="e">
        <f>VLOOKUP(D49,'Supplier Statement'!A:B,2,0)</f>
        <v>#N/A</v>
      </c>
      <c r="G49" s="22" t="s">
        <v>1703</v>
      </c>
      <c r="H49" s="22" t="s">
        <v>1704</v>
      </c>
      <c r="J49" s="24">
        <v>4500</v>
      </c>
      <c r="K49" s="24">
        <v>-144024.5</v>
      </c>
    </row>
    <row r="50" spans="1:11" x14ac:dyDescent="0.25">
      <c r="A50" s="22" t="s">
        <v>1706</v>
      </c>
      <c r="B50" s="22" t="s">
        <v>1705</v>
      </c>
      <c r="C50" s="22" t="s">
        <v>1335</v>
      </c>
      <c r="D50" s="22" t="s">
        <v>1706</v>
      </c>
      <c r="E50" s="22" t="e">
        <f>VLOOKUP(D50,'Supplier Statement'!A:B,1,0)</f>
        <v>#N/A</v>
      </c>
      <c r="F50" s="22" t="e">
        <f>VLOOKUP(D50,'Supplier Statement'!A:B,2,0)</f>
        <v>#N/A</v>
      </c>
      <c r="G50" s="22" t="s">
        <v>1707</v>
      </c>
      <c r="H50" s="22" t="s">
        <v>1708</v>
      </c>
      <c r="J50" s="24">
        <v>4500</v>
      </c>
      <c r="K50" s="24">
        <v>-148524.5</v>
      </c>
    </row>
    <row r="51" spans="1:11" x14ac:dyDescent="0.25">
      <c r="A51" s="22" t="s">
        <v>1710</v>
      </c>
      <c r="B51" s="22" t="s">
        <v>1709</v>
      </c>
      <c r="C51" s="22" t="s">
        <v>1335</v>
      </c>
      <c r="D51" s="22" t="s">
        <v>1710</v>
      </c>
      <c r="E51" s="22" t="e">
        <f>VLOOKUP(D51,'Supplier Statement'!A:B,1,0)</f>
        <v>#N/A</v>
      </c>
      <c r="F51" s="22" t="e">
        <f>VLOOKUP(D51,'Supplier Statement'!A:B,2,0)</f>
        <v>#N/A</v>
      </c>
      <c r="G51" s="22" t="s">
        <v>1711</v>
      </c>
      <c r="H51" s="22" t="s">
        <v>1712</v>
      </c>
      <c r="J51" s="24">
        <v>27000</v>
      </c>
      <c r="K51" s="24">
        <v>-175524.5</v>
      </c>
    </row>
    <row r="52" spans="1:11" x14ac:dyDescent="0.25">
      <c r="A52" s="22" t="s">
        <v>1713</v>
      </c>
      <c r="B52" s="22" t="s">
        <v>1709</v>
      </c>
      <c r="C52" s="22" t="s">
        <v>1335</v>
      </c>
      <c r="D52" s="22" t="s">
        <v>1713</v>
      </c>
      <c r="E52" s="22" t="e">
        <f>VLOOKUP(D52,'Supplier Statement'!A:B,1,0)</f>
        <v>#N/A</v>
      </c>
      <c r="F52" s="22" t="e">
        <f>VLOOKUP(D52,'Supplier Statement'!A:B,2,0)</f>
        <v>#N/A</v>
      </c>
      <c r="G52" s="22" t="s">
        <v>1714</v>
      </c>
      <c r="H52" s="22" t="s">
        <v>1715</v>
      </c>
      <c r="J52" s="24">
        <v>4500</v>
      </c>
      <c r="K52" s="24">
        <v>-180024.5</v>
      </c>
    </row>
    <row r="53" spans="1:11" x14ac:dyDescent="0.25">
      <c r="A53" s="22" t="s">
        <v>1716</v>
      </c>
      <c r="B53" s="22" t="s">
        <v>1709</v>
      </c>
      <c r="C53" s="22" t="s">
        <v>1335</v>
      </c>
      <c r="D53" s="22" t="s">
        <v>1716</v>
      </c>
      <c r="E53" s="22" t="e">
        <f>VLOOKUP(D53,'Supplier Statement'!A:B,1,0)</f>
        <v>#N/A</v>
      </c>
      <c r="F53" s="22" t="e">
        <f>VLOOKUP(D53,'Supplier Statement'!A:B,2,0)</f>
        <v>#N/A</v>
      </c>
      <c r="G53" s="22" t="s">
        <v>1717</v>
      </c>
      <c r="H53" s="22" t="s">
        <v>1718</v>
      </c>
      <c r="J53" s="24">
        <v>18000</v>
      </c>
      <c r="K53" s="24">
        <v>-198024.5</v>
      </c>
    </row>
    <row r="54" spans="1:11" x14ac:dyDescent="0.25">
      <c r="E54" s="22" t="e">
        <f>VLOOKUP(D54,'Supplier Statement'!A:B,1,0)</f>
        <v>#N/A</v>
      </c>
      <c r="F54" s="22" t="e">
        <f>VLOOKUP(D54,'Supplier Statement'!A:B,2,0)</f>
        <v>#N/A</v>
      </c>
      <c r="H54" s="22" t="s">
        <v>1719</v>
      </c>
    </row>
    <row r="55" spans="1:11" x14ac:dyDescent="0.25">
      <c r="A55" s="22" t="s">
        <v>1721</v>
      </c>
      <c r="B55" s="22" t="s">
        <v>1720</v>
      </c>
      <c r="C55" s="22" t="s">
        <v>1335</v>
      </c>
      <c r="D55" s="22" t="s">
        <v>1721</v>
      </c>
      <c r="E55" s="22" t="e">
        <f>VLOOKUP(D55,'Supplier Statement'!A:B,1,0)</f>
        <v>#N/A</v>
      </c>
      <c r="F55" s="22" t="e">
        <f>VLOOKUP(D55,'Supplier Statement'!A:B,2,0)</f>
        <v>#N/A</v>
      </c>
      <c r="G55" s="22" t="s">
        <v>1722</v>
      </c>
      <c r="H55" s="22" t="s">
        <v>1723</v>
      </c>
      <c r="J55" s="24">
        <v>9000</v>
      </c>
      <c r="K55" s="24">
        <v>-207024.5</v>
      </c>
    </row>
    <row r="56" spans="1:11" x14ac:dyDescent="0.25">
      <c r="A56" s="22" t="s">
        <v>1725</v>
      </c>
      <c r="B56" s="22" t="s">
        <v>1724</v>
      </c>
      <c r="C56" s="22" t="s">
        <v>1335</v>
      </c>
      <c r="D56" s="22" t="s">
        <v>1725</v>
      </c>
      <c r="E56" s="22" t="e">
        <f>VLOOKUP(D56,'Supplier Statement'!A:B,1,0)</f>
        <v>#N/A</v>
      </c>
      <c r="F56" s="22" t="e">
        <f>VLOOKUP(D56,'Supplier Statement'!A:B,2,0)</f>
        <v>#N/A</v>
      </c>
      <c r="G56" s="22" t="s">
        <v>1726</v>
      </c>
      <c r="H56" s="22" t="s">
        <v>1727</v>
      </c>
      <c r="J56" s="24">
        <v>27000</v>
      </c>
      <c r="K56" s="24">
        <v>-234024.5</v>
      </c>
    </row>
    <row r="57" spans="1:11" x14ac:dyDescent="0.25">
      <c r="A57" s="22" t="s">
        <v>1729</v>
      </c>
      <c r="B57" s="22" t="s">
        <v>1728</v>
      </c>
      <c r="C57" s="22" t="s">
        <v>1335</v>
      </c>
      <c r="D57" s="22" t="s">
        <v>1729</v>
      </c>
      <c r="E57" s="22" t="e">
        <f>VLOOKUP(D57,'Supplier Statement'!A:B,1,0)</f>
        <v>#N/A</v>
      </c>
      <c r="F57" s="22" t="e">
        <f>VLOOKUP(D57,'Supplier Statement'!A:B,2,0)</f>
        <v>#N/A</v>
      </c>
      <c r="G57" s="22" t="s">
        <v>1730</v>
      </c>
      <c r="H57" s="22" t="s">
        <v>1731</v>
      </c>
      <c r="J57" s="24">
        <v>18000</v>
      </c>
      <c r="K57" s="24">
        <v>-252024.5</v>
      </c>
    </row>
    <row r="58" spans="1:11" x14ac:dyDescent="0.25">
      <c r="A58" s="22" t="s">
        <v>1733</v>
      </c>
      <c r="B58" s="22" t="s">
        <v>1732</v>
      </c>
      <c r="C58" s="22" t="s">
        <v>1335</v>
      </c>
      <c r="D58" s="22" t="s">
        <v>1733</v>
      </c>
      <c r="E58" s="22" t="e">
        <f>VLOOKUP(D58,'Supplier Statement'!A:B,1,0)</f>
        <v>#N/A</v>
      </c>
      <c r="F58" s="22" t="e">
        <f>VLOOKUP(D58,'Supplier Statement'!A:B,2,0)</f>
        <v>#N/A</v>
      </c>
      <c r="G58" s="22" t="s">
        <v>1734</v>
      </c>
      <c r="H58" s="22" t="s">
        <v>1735</v>
      </c>
      <c r="J58" s="24">
        <v>18000</v>
      </c>
      <c r="K58" s="24">
        <v>-270024.5</v>
      </c>
    </row>
    <row r="59" spans="1:11" x14ac:dyDescent="0.25">
      <c r="A59" s="22" t="s">
        <v>1736</v>
      </c>
      <c r="B59" s="22" t="s">
        <v>1732</v>
      </c>
      <c r="C59" s="22" t="s">
        <v>1335</v>
      </c>
      <c r="D59" s="22" t="s">
        <v>1736</v>
      </c>
      <c r="E59" s="22" t="e">
        <f>VLOOKUP(D59,'Supplier Statement'!A:B,1,0)</f>
        <v>#N/A</v>
      </c>
      <c r="F59" s="22" t="e">
        <f>VLOOKUP(D59,'Supplier Statement'!A:B,2,0)</f>
        <v>#N/A</v>
      </c>
      <c r="G59" s="22" t="s">
        <v>1737</v>
      </c>
      <c r="H59" s="22" t="s">
        <v>1738</v>
      </c>
      <c r="J59" s="24">
        <v>13500</v>
      </c>
      <c r="K59" s="24">
        <v>-283524.5</v>
      </c>
    </row>
    <row r="60" spans="1:11" x14ac:dyDescent="0.25">
      <c r="A60" s="22" t="s">
        <v>1740</v>
      </c>
      <c r="B60" s="22" t="s">
        <v>1739</v>
      </c>
      <c r="C60" s="22" t="s">
        <v>1335</v>
      </c>
      <c r="D60" s="22" t="s">
        <v>1740</v>
      </c>
      <c r="E60" s="22" t="e">
        <f>VLOOKUP(D60,'Supplier Statement'!A:B,1,0)</f>
        <v>#N/A</v>
      </c>
      <c r="F60" s="22" t="e">
        <f>VLOOKUP(D60,'Supplier Statement'!A:B,2,0)</f>
        <v>#N/A</v>
      </c>
      <c r="G60" s="22" t="s">
        <v>1741</v>
      </c>
      <c r="H60" s="22" t="s">
        <v>1742</v>
      </c>
      <c r="J60" s="24">
        <v>13500</v>
      </c>
      <c r="K60" s="24">
        <v>-297024.5</v>
      </c>
    </row>
    <row r="61" spans="1:11" x14ac:dyDescent="0.25">
      <c r="A61" s="22" t="s">
        <v>1744</v>
      </c>
      <c r="B61" s="22" t="s">
        <v>1743</v>
      </c>
      <c r="C61" s="22" t="s">
        <v>1335</v>
      </c>
      <c r="D61" s="22" t="s">
        <v>1744</v>
      </c>
      <c r="E61" s="22" t="e">
        <f>VLOOKUP(D61,'Supplier Statement'!A:B,1,0)</f>
        <v>#N/A</v>
      </c>
      <c r="F61" s="22" t="e">
        <f>VLOOKUP(D61,'Supplier Statement'!A:B,2,0)</f>
        <v>#N/A</v>
      </c>
      <c r="G61" s="22" t="s">
        <v>1745</v>
      </c>
      <c r="H61" s="22" t="s">
        <v>1746</v>
      </c>
      <c r="J61" s="24">
        <v>13500</v>
      </c>
      <c r="K61" s="24">
        <v>-310524.5</v>
      </c>
    </row>
    <row r="62" spans="1:11" x14ac:dyDescent="0.25">
      <c r="A62" s="22" t="s">
        <v>1748</v>
      </c>
      <c r="B62" s="22" t="s">
        <v>1747</v>
      </c>
      <c r="C62" s="22" t="s">
        <v>1335</v>
      </c>
      <c r="D62" s="22" t="s">
        <v>1748</v>
      </c>
      <c r="E62" s="22" t="e">
        <f>VLOOKUP(D62,'Supplier Statement'!A:B,1,0)</f>
        <v>#N/A</v>
      </c>
      <c r="F62" s="22" t="e">
        <f>VLOOKUP(D62,'Supplier Statement'!A:B,2,0)</f>
        <v>#N/A</v>
      </c>
      <c r="G62" s="22" t="s">
        <v>1749</v>
      </c>
      <c r="H62" s="22" t="s">
        <v>1750</v>
      </c>
      <c r="J62" s="24">
        <v>9000</v>
      </c>
      <c r="K62" s="24">
        <v>-319524.5</v>
      </c>
    </row>
    <row r="63" spans="1:11" x14ac:dyDescent="0.25">
      <c r="A63" s="22" t="s">
        <v>1752</v>
      </c>
      <c r="B63" s="22" t="s">
        <v>1751</v>
      </c>
      <c r="C63" s="22" t="s">
        <v>1335</v>
      </c>
      <c r="D63" s="22" t="s">
        <v>1752</v>
      </c>
      <c r="E63" s="22" t="e">
        <f>VLOOKUP(D63,'Supplier Statement'!A:B,1,0)</f>
        <v>#N/A</v>
      </c>
      <c r="F63" s="22" t="e">
        <f>VLOOKUP(D63,'Supplier Statement'!A:B,2,0)</f>
        <v>#N/A</v>
      </c>
      <c r="G63" s="22" t="s">
        <v>1753</v>
      </c>
      <c r="H63" s="22" t="s">
        <v>1688</v>
      </c>
      <c r="J63" s="24">
        <v>9000</v>
      </c>
      <c r="K63" s="24">
        <v>-328524.5</v>
      </c>
    </row>
    <row r="64" spans="1:11" x14ac:dyDescent="0.25">
      <c r="A64" s="22" t="s">
        <v>1755</v>
      </c>
      <c r="B64" s="22" t="s">
        <v>1754</v>
      </c>
      <c r="C64" s="22" t="s">
        <v>1335</v>
      </c>
      <c r="D64" s="22" t="s">
        <v>1755</v>
      </c>
      <c r="E64" s="22" t="e">
        <f>VLOOKUP(D64,'Supplier Statement'!A:B,1,0)</f>
        <v>#N/A</v>
      </c>
      <c r="F64" s="22" t="e">
        <f>VLOOKUP(D64,'Supplier Statement'!A:B,2,0)</f>
        <v>#N/A</v>
      </c>
      <c r="G64" s="22" t="s">
        <v>1756</v>
      </c>
      <c r="H64" s="22" t="s">
        <v>1757</v>
      </c>
      <c r="J64" s="24">
        <v>9000</v>
      </c>
      <c r="K64" s="24">
        <v>-337524.5</v>
      </c>
    </row>
    <row r="65" spans="1:11" x14ac:dyDescent="0.25">
      <c r="A65" s="22" t="s">
        <v>1758</v>
      </c>
      <c r="B65" s="22" t="s">
        <v>1754</v>
      </c>
      <c r="C65" s="22" t="s">
        <v>1335</v>
      </c>
      <c r="D65" s="22" t="s">
        <v>1758</v>
      </c>
      <c r="E65" s="22" t="e">
        <f>VLOOKUP(D65,'Supplier Statement'!A:B,1,0)</f>
        <v>#N/A</v>
      </c>
      <c r="F65" s="22" t="e">
        <f>VLOOKUP(D65,'Supplier Statement'!A:B,2,0)</f>
        <v>#N/A</v>
      </c>
      <c r="G65" s="22" t="s">
        <v>1759</v>
      </c>
      <c r="H65" s="22" t="s">
        <v>1760</v>
      </c>
      <c r="J65" s="24">
        <v>4500</v>
      </c>
      <c r="K65" s="24">
        <v>-342024.5</v>
      </c>
    </row>
    <row r="66" spans="1:11" x14ac:dyDescent="0.25">
      <c r="A66" s="22" t="s">
        <v>1763</v>
      </c>
      <c r="B66" s="22" t="s">
        <v>1762</v>
      </c>
      <c r="C66" s="22" t="s">
        <v>1335</v>
      </c>
      <c r="D66" s="22" t="s">
        <v>1763</v>
      </c>
      <c r="E66" s="22" t="e">
        <f>VLOOKUP(D66,'Supplier Statement'!A:B,1,0)</f>
        <v>#N/A</v>
      </c>
      <c r="F66" s="22" t="e">
        <f>VLOOKUP(D66,'Supplier Statement'!A:B,2,0)</f>
        <v>#N/A</v>
      </c>
      <c r="G66" s="22" t="s">
        <v>1764</v>
      </c>
      <c r="H66" s="22" t="s">
        <v>1765</v>
      </c>
      <c r="J66" s="24">
        <v>18000</v>
      </c>
      <c r="K66" s="24">
        <v>-364524.5</v>
      </c>
    </row>
    <row r="67" spans="1:11" x14ac:dyDescent="0.25">
      <c r="A67" s="22" t="s">
        <v>1767</v>
      </c>
      <c r="B67" s="22" t="s">
        <v>1766</v>
      </c>
      <c r="C67" s="22" t="s">
        <v>1335</v>
      </c>
      <c r="D67" s="22" t="s">
        <v>1767</v>
      </c>
      <c r="E67" s="22" t="e">
        <f>VLOOKUP(D67,'Supplier Statement'!A:B,1,0)</f>
        <v>#N/A</v>
      </c>
      <c r="F67" s="22" t="e">
        <f>VLOOKUP(D67,'Supplier Statement'!A:B,2,0)</f>
        <v>#N/A</v>
      </c>
      <c r="G67" s="22" t="s">
        <v>1768</v>
      </c>
      <c r="H67" s="22" t="s">
        <v>1769</v>
      </c>
      <c r="J67" s="24">
        <v>9000</v>
      </c>
      <c r="K67" s="24">
        <v>-373524.5</v>
      </c>
    </row>
    <row r="68" spans="1:11" x14ac:dyDescent="0.25">
      <c r="A68" s="22" t="s">
        <v>1771</v>
      </c>
      <c r="B68" s="22" t="s">
        <v>1770</v>
      </c>
      <c r="C68" s="22" t="s">
        <v>1335</v>
      </c>
      <c r="D68" s="22" t="s">
        <v>1771</v>
      </c>
      <c r="E68" s="22" t="e">
        <f>VLOOKUP(D68,'Supplier Statement'!A:B,1,0)</f>
        <v>#N/A</v>
      </c>
      <c r="F68" s="22" t="e">
        <f>VLOOKUP(D68,'Supplier Statement'!A:B,2,0)</f>
        <v>#N/A</v>
      </c>
      <c r="G68" s="22" t="s">
        <v>1772</v>
      </c>
      <c r="H68" s="22" t="s">
        <v>1773</v>
      </c>
      <c r="J68" s="24">
        <v>4500</v>
      </c>
      <c r="K68" s="24">
        <v>-378024.5</v>
      </c>
    </row>
    <row r="69" spans="1:11" x14ac:dyDescent="0.25">
      <c r="A69" s="22" t="s">
        <v>1775</v>
      </c>
      <c r="B69" s="22" t="s">
        <v>1774</v>
      </c>
      <c r="C69" s="22" t="s">
        <v>1335</v>
      </c>
      <c r="D69" s="22" t="s">
        <v>1775</v>
      </c>
      <c r="E69" s="22" t="e">
        <f>VLOOKUP(D69,'Supplier Statement'!A:B,1,0)</f>
        <v>#N/A</v>
      </c>
      <c r="F69" s="22" t="e">
        <f>VLOOKUP(D69,'Supplier Statement'!A:B,2,0)</f>
        <v>#N/A</v>
      </c>
      <c r="G69" s="22" t="s">
        <v>1776</v>
      </c>
      <c r="H69" s="22" t="s">
        <v>1777</v>
      </c>
      <c r="J69" s="24">
        <v>10400</v>
      </c>
      <c r="K69" s="24">
        <v>-388424.5</v>
      </c>
    </row>
    <row r="70" spans="1:11" x14ac:dyDescent="0.25">
      <c r="A70" s="22" t="s">
        <v>1778</v>
      </c>
      <c r="B70" s="22" t="s">
        <v>1774</v>
      </c>
      <c r="C70" s="22" t="s">
        <v>1335</v>
      </c>
      <c r="D70" s="22" t="s">
        <v>1778</v>
      </c>
      <c r="E70" s="22" t="e">
        <f>VLOOKUP(D70,'Supplier Statement'!A:B,1,0)</f>
        <v>#N/A</v>
      </c>
      <c r="F70" s="22" t="e">
        <f>VLOOKUP(D70,'Supplier Statement'!A:B,2,0)</f>
        <v>#N/A</v>
      </c>
      <c r="G70" s="22" t="s">
        <v>1776</v>
      </c>
      <c r="H70" s="22" t="s">
        <v>1777</v>
      </c>
      <c r="J70" s="24">
        <v>15391</v>
      </c>
      <c r="K70" s="24">
        <v>-403815.5</v>
      </c>
    </row>
    <row r="71" spans="1:11" x14ac:dyDescent="0.25">
      <c r="A71" s="22" t="s">
        <v>1779</v>
      </c>
      <c r="B71" s="22" t="s">
        <v>1774</v>
      </c>
      <c r="C71" s="22" t="s">
        <v>1335</v>
      </c>
      <c r="D71" s="22" t="s">
        <v>1779</v>
      </c>
      <c r="E71" s="22" t="e">
        <f>VLOOKUP(D71,'Supplier Statement'!A:B,1,0)</f>
        <v>#N/A</v>
      </c>
      <c r="F71" s="22" t="e">
        <f>VLOOKUP(D71,'Supplier Statement'!A:B,2,0)</f>
        <v>#N/A</v>
      </c>
      <c r="G71" s="22" t="s">
        <v>1780</v>
      </c>
      <c r="H71" s="22" t="s">
        <v>1781</v>
      </c>
      <c r="J71" s="24">
        <v>31300</v>
      </c>
      <c r="K71" s="24">
        <v>-435115.5</v>
      </c>
    </row>
    <row r="72" spans="1:11" x14ac:dyDescent="0.25">
      <c r="A72" s="22" t="s">
        <v>1783</v>
      </c>
      <c r="B72" s="22" t="s">
        <v>1782</v>
      </c>
      <c r="C72" s="22" t="s">
        <v>1335</v>
      </c>
      <c r="D72" s="22" t="s">
        <v>1783</v>
      </c>
      <c r="E72" s="22" t="e">
        <f>VLOOKUP(D72,'Supplier Statement'!A:B,1,0)</f>
        <v>#N/A</v>
      </c>
      <c r="F72" s="22" t="e">
        <f>VLOOKUP(D72,'Supplier Statement'!A:B,2,0)</f>
        <v>#N/A</v>
      </c>
      <c r="G72" s="22" t="s">
        <v>1784</v>
      </c>
      <c r="H72" s="22" t="s">
        <v>1785</v>
      </c>
      <c r="J72" s="24">
        <v>24180</v>
      </c>
      <c r="K72" s="24">
        <v>-459295.5</v>
      </c>
    </row>
    <row r="73" spans="1:11" x14ac:dyDescent="0.25">
      <c r="A73" s="22" t="s">
        <v>1787</v>
      </c>
      <c r="B73" s="22" t="s">
        <v>1786</v>
      </c>
      <c r="C73" s="22" t="s">
        <v>1335</v>
      </c>
      <c r="D73" s="22" t="s">
        <v>1787</v>
      </c>
      <c r="E73" s="22" t="e">
        <f>VLOOKUP(D73,'Supplier Statement'!A:B,1,0)</f>
        <v>#N/A</v>
      </c>
      <c r="F73" s="22" t="e">
        <f>VLOOKUP(D73,'Supplier Statement'!A:B,2,0)</f>
        <v>#N/A</v>
      </c>
      <c r="G73" s="22" t="s">
        <v>1788</v>
      </c>
      <c r="H73" s="22" t="s">
        <v>1789</v>
      </c>
      <c r="J73" s="24">
        <v>27000</v>
      </c>
      <c r="K73" s="24">
        <v>-486295.5</v>
      </c>
    </row>
    <row r="74" spans="1:11" x14ac:dyDescent="0.25">
      <c r="A74" s="22" t="s">
        <v>1791</v>
      </c>
      <c r="B74" s="22" t="s">
        <v>1790</v>
      </c>
      <c r="C74" s="22" t="s">
        <v>1335</v>
      </c>
      <c r="D74" s="22" t="s">
        <v>1791</v>
      </c>
      <c r="E74" s="22" t="e">
        <f>VLOOKUP(D74,'Supplier Statement'!A:B,1,0)</f>
        <v>#N/A</v>
      </c>
      <c r="F74" s="22" t="e">
        <f>VLOOKUP(D74,'Supplier Statement'!A:B,2,0)</f>
        <v>#N/A</v>
      </c>
      <c r="G74" s="22" t="s">
        <v>1792</v>
      </c>
      <c r="H74" s="22" t="s">
        <v>1793</v>
      </c>
      <c r="J74" s="24">
        <v>22500</v>
      </c>
      <c r="K74" s="24">
        <v>-508795.5</v>
      </c>
    </row>
    <row r="75" spans="1:11" x14ac:dyDescent="0.25">
      <c r="A75" s="22" t="s">
        <v>1795</v>
      </c>
      <c r="B75" s="22" t="s">
        <v>1794</v>
      </c>
      <c r="C75" s="22" t="s">
        <v>1335</v>
      </c>
      <c r="D75" s="22" t="s">
        <v>1795</v>
      </c>
      <c r="E75" s="22" t="e">
        <f>VLOOKUP(D75,'Supplier Statement'!A:B,1,0)</f>
        <v>#N/A</v>
      </c>
      <c r="F75" s="22" t="e">
        <f>VLOOKUP(D75,'Supplier Statement'!A:B,2,0)</f>
        <v>#N/A</v>
      </c>
      <c r="G75" s="22" t="s">
        <v>1796</v>
      </c>
      <c r="H75" s="22" t="s">
        <v>1797</v>
      </c>
      <c r="J75" s="24">
        <v>9000</v>
      </c>
      <c r="K75" s="24">
        <v>-517795.5</v>
      </c>
    </row>
    <row r="76" spans="1:11" x14ac:dyDescent="0.25">
      <c r="A76" s="22" t="s">
        <v>1803</v>
      </c>
      <c r="B76" s="22" t="s">
        <v>1802</v>
      </c>
      <c r="C76" s="22" t="s">
        <v>1335</v>
      </c>
      <c r="D76" s="22" t="s">
        <v>1803</v>
      </c>
      <c r="E76" s="22" t="e">
        <f>VLOOKUP(D76,'Supplier Statement'!A:B,1,0)</f>
        <v>#N/A</v>
      </c>
      <c r="F76" s="22" t="e">
        <f>VLOOKUP(D76,'Supplier Statement'!A:B,2,0)</f>
        <v>#N/A</v>
      </c>
      <c r="G76" s="22" t="s">
        <v>1804</v>
      </c>
      <c r="H76" s="22" t="s">
        <v>1805</v>
      </c>
      <c r="J76" s="24">
        <v>4500</v>
      </c>
      <c r="K76" s="24">
        <v>-531295.5</v>
      </c>
    </row>
    <row r="77" spans="1:11" x14ac:dyDescent="0.25">
      <c r="A77" s="22" t="s">
        <v>1806</v>
      </c>
      <c r="B77" s="22" t="s">
        <v>1802</v>
      </c>
      <c r="C77" s="22" t="s">
        <v>1335</v>
      </c>
      <c r="D77" s="22" t="s">
        <v>1806</v>
      </c>
      <c r="E77" s="22" t="e">
        <f>VLOOKUP(D77,'Supplier Statement'!A:B,1,0)</f>
        <v>#N/A</v>
      </c>
      <c r="F77" s="22" t="e">
        <f>VLOOKUP(D77,'Supplier Statement'!A:B,2,0)</f>
        <v>#N/A</v>
      </c>
      <c r="G77" s="22" t="s">
        <v>1804</v>
      </c>
      <c r="H77" s="22" t="s">
        <v>1805</v>
      </c>
      <c r="J77" s="24">
        <v>4500</v>
      </c>
      <c r="K77" s="24">
        <v>-535795.5</v>
      </c>
    </row>
    <row r="78" spans="1:11" x14ac:dyDescent="0.25">
      <c r="A78" s="22" t="s">
        <v>1808</v>
      </c>
      <c r="B78" s="22" t="s">
        <v>1807</v>
      </c>
      <c r="C78" s="22" t="s">
        <v>1335</v>
      </c>
      <c r="D78" s="22" t="s">
        <v>1808</v>
      </c>
      <c r="E78" s="22" t="e">
        <f>VLOOKUP(D78,'Supplier Statement'!A:B,1,0)</f>
        <v>#N/A</v>
      </c>
      <c r="F78" s="22" t="e">
        <f>VLOOKUP(D78,'Supplier Statement'!A:B,2,0)</f>
        <v>#N/A</v>
      </c>
      <c r="G78" s="22" t="s">
        <v>1809</v>
      </c>
      <c r="H78" s="22" t="s">
        <v>1810</v>
      </c>
      <c r="J78" s="24">
        <v>4500</v>
      </c>
      <c r="K78" s="24">
        <v>-540295.5</v>
      </c>
    </row>
    <row r="79" spans="1:11" x14ac:dyDescent="0.25">
      <c r="A79" s="22" t="s">
        <v>1812</v>
      </c>
      <c r="B79" s="22" t="s">
        <v>1811</v>
      </c>
      <c r="C79" s="22" t="s">
        <v>1335</v>
      </c>
      <c r="D79" s="22" t="s">
        <v>1812</v>
      </c>
      <c r="E79" s="22" t="e">
        <f>VLOOKUP(D79,'Supplier Statement'!A:B,1,0)</f>
        <v>#N/A</v>
      </c>
      <c r="F79" s="22" t="e">
        <f>VLOOKUP(D79,'Supplier Statement'!A:B,2,0)</f>
        <v>#N/A</v>
      </c>
      <c r="G79" s="22" t="s">
        <v>1813</v>
      </c>
      <c r="H79" s="22" t="s">
        <v>1814</v>
      </c>
      <c r="J79" s="24">
        <v>7316</v>
      </c>
      <c r="K79" s="24">
        <v>-547611.5</v>
      </c>
    </row>
    <row r="80" spans="1:11" x14ac:dyDescent="0.25">
      <c r="A80" s="22" t="s">
        <v>1816</v>
      </c>
      <c r="B80" s="22" t="s">
        <v>1815</v>
      </c>
      <c r="C80" s="22" t="s">
        <v>1335</v>
      </c>
      <c r="D80" s="22" t="s">
        <v>1816</v>
      </c>
      <c r="E80" s="22" t="e">
        <f>VLOOKUP(D80,'Supplier Statement'!A:B,1,0)</f>
        <v>#N/A</v>
      </c>
      <c r="F80" s="22" t="e">
        <f>VLOOKUP(D80,'Supplier Statement'!A:B,2,0)</f>
        <v>#N/A</v>
      </c>
      <c r="G80" s="22" t="s">
        <v>1817</v>
      </c>
      <c r="H80" s="22" t="s">
        <v>1818</v>
      </c>
      <c r="J80" s="24">
        <v>4500</v>
      </c>
      <c r="K80" s="24">
        <v>-552111.5</v>
      </c>
    </row>
    <row r="81" spans="1:11" x14ac:dyDescent="0.25">
      <c r="A81" s="22" t="s">
        <v>1819</v>
      </c>
      <c r="B81" s="22" t="s">
        <v>1815</v>
      </c>
      <c r="C81" s="22" t="s">
        <v>1335</v>
      </c>
      <c r="D81" s="22" t="s">
        <v>1819</v>
      </c>
      <c r="E81" s="22" t="e">
        <f>VLOOKUP(D81,'Supplier Statement'!A:B,1,0)</f>
        <v>#N/A</v>
      </c>
      <c r="F81" s="22" t="e">
        <f>VLOOKUP(D81,'Supplier Statement'!A:B,2,0)</f>
        <v>#N/A</v>
      </c>
      <c r="G81" s="22" t="s">
        <v>1820</v>
      </c>
      <c r="H81" s="22" t="s">
        <v>1821</v>
      </c>
      <c r="J81" s="24">
        <v>4500</v>
      </c>
      <c r="K81" s="24">
        <v>-556611.5</v>
      </c>
    </row>
    <row r="82" spans="1:11" x14ac:dyDescent="0.25">
      <c r="A82" s="22" t="s">
        <v>1823</v>
      </c>
      <c r="B82" s="22" t="s">
        <v>1822</v>
      </c>
      <c r="C82" s="22" t="s">
        <v>1335</v>
      </c>
      <c r="D82" s="22" t="s">
        <v>1823</v>
      </c>
      <c r="E82" s="22" t="e">
        <f>VLOOKUP(D82,'Supplier Statement'!A:B,1,0)</f>
        <v>#N/A</v>
      </c>
      <c r="F82" s="22" t="e">
        <f>VLOOKUP(D82,'Supplier Statement'!A:B,2,0)</f>
        <v>#N/A</v>
      </c>
      <c r="G82" s="22" t="s">
        <v>1824</v>
      </c>
      <c r="H82" s="22" t="s">
        <v>1825</v>
      </c>
      <c r="J82" s="24">
        <v>4500</v>
      </c>
      <c r="K82" s="24">
        <v>-561111.5</v>
      </c>
    </row>
    <row r="83" spans="1:11" x14ac:dyDescent="0.25">
      <c r="A83" s="22" t="s">
        <v>1827</v>
      </c>
      <c r="B83" s="22" t="s">
        <v>1826</v>
      </c>
      <c r="C83" s="22" t="s">
        <v>1335</v>
      </c>
      <c r="D83" s="22" t="s">
        <v>1827</v>
      </c>
      <c r="E83" s="22" t="e">
        <f>VLOOKUP(D83,'Supplier Statement'!A:B,1,0)</f>
        <v>#N/A</v>
      </c>
      <c r="F83" s="22" t="e">
        <f>VLOOKUP(D83,'Supplier Statement'!A:B,2,0)</f>
        <v>#N/A</v>
      </c>
      <c r="G83" s="22" t="s">
        <v>1828</v>
      </c>
      <c r="H83" s="22" t="s">
        <v>1391</v>
      </c>
      <c r="J83" s="24">
        <v>89999</v>
      </c>
      <c r="K83" s="24">
        <v>-651110.5</v>
      </c>
    </row>
    <row r="84" spans="1:11" x14ac:dyDescent="0.25">
      <c r="A84" s="22" t="s">
        <v>1830</v>
      </c>
      <c r="B84" s="22" t="s">
        <v>1829</v>
      </c>
      <c r="C84" s="22" t="s">
        <v>1335</v>
      </c>
      <c r="D84" s="22" t="s">
        <v>1830</v>
      </c>
      <c r="E84" s="22" t="e">
        <f>VLOOKUP(D84,'Supplier Statement'!A:B,1,0)</f>
        <v>#N/A</v>
      </c>
      <c r="F84" s="22" t="e">
        <f>VLOOKUP(D84,'Supplier Statement'!A:B,2,0)</f>
        <v>#N/A</v>
      </c>
      <c r="G84" s="22" t="s">
        <v>1831</v>
      </c>
      <c r="H84" s="22" t="s">
        <v>1832</v>
      </c>
      <c r="J84" s="24">
        <v>4500</v>
      </c>
      <c r="K84" s="24">
        <v>-655610.5</v>
      </c>
    </row>
    <row r="85" spans="1:11" x14ac:dyDescent="0.25">
      <c r="A85" s="22" t="s">
        <v>1834</v>
      </c>
      <c r="B85" s="22" t="s">
        <v>1833</v>
      </c>
      <c r="C85" s="22" t="s">
        <v>1335</v>
      </c>
      <c r="D85" s="22" t="s">
        <v>1834</v>
      </c>
      <c r="E85" s="22" t="e">
        <f>VLOOKUP(D85,'Supplier Statement'!A:B,1,0)</f>
        <v>#N/A</v>
      </c>
      <c r="F85" s="22" t="e">
        <f>VLOOKUP(D85,'Supplier Statement'!A:B,2,0)</f>
        <v>#N/A</v>
      </c>
      <c r="G85" s="22" t="s">
        <v>1835</v>
      </c>
      <c r="H85" s="22" t="s">
        <v>1836</v>
      </c>
      <c r="J85" s="24">
        <v>4000</v>
      </c>
      <c r="K85" s="24">
        <v>-659610.5</v>
      </c>
    </row>
    <row r="86" spans="1:11" x14ac:dyDescent="0.25">
      <c r="A86" s="22" t="s">
        <v>1837</v>
      </c>
      <c r="B86" s="22" t="s">
        <v>1833</v>
      </c>
      <c r="C86" s="22" t="s">
        <v>1335</v>
      </c>
      <c r="D86" s="22" t="s">
        <v>1837</v>
      </c>
      <c r="E86" s="22" t="e">
        <f>VLOOKUP(D86,'Supplier Statement'!A:B,1,0)</f>
        <v>#N/A</v>
      </c>
      <c r="F86" s="22" t="e">
        <f>VLOOKUP(D86,'Supplier Statement'!A:B,2,0)</f>
        <v>#N/A</v>
      </c>
      <c r="G86" s="22" t="s">
        <v>1838</v>
      </c>
      <c r="H86" s="22" t="s">
        <v>1839</v>
      </c>
      <c r="J86" s="24">
        <v>4000</v>
      </c>
      <c r="K86" s="24">
        <v>-663610.5</v>
      </c>
    </row>
    <row r="87" spans="1:11" x14ac:dyDescent="0.25">
      <c r="A87" s="22" t="s">
        <v>1844</v>
      </c>
      <c r="B87" s="22" t="s">
        <v>1843</v>
      </c>
      <c r="C87" s="22" t="s">
        <v>1335</v>
      </c>
      <c r="D87" s="22" t="s">
        <v>1844</v>
      </c>
      <c r="E87" s="22" t="e">
        <f>VLOOKUP(D87,'Supplier Statement'!A:B,1,0)</f>
        <v>#N/A</v>
      </c>
      <c r="F87" s="22" t="e">
        <f>VLOOKUP(D87,'Supplier Statement'!A:B,2,0)</f>
        <v>#N/A</v>
      </c>
      <c r="G87" s="22" t="s">
        <v>1845</v>
      </c>
      <c r="H87" s="22" t="s">
        <v>1846</v>
      </c>
      <c r="J87" s="24">
        <v>4500</v>
      </c>
      <c r="K87" s="24">
        <v>-695110.5</v>
      </c>
    </row>
    <row r="88" spans="1:11" x14ac:dyDescent="0.25">
      <c r="A88" s="22" t="s">
        <v>1850</v>
      </c>
      <c r="B88" s="22" t="s">
        <v>1849</v>
      </c>
      <c r="C88" s="22" t="s">
        <v>1335</v>
      </c>
      <c r="D88" s="22" t="s">
        <v>1850</v>
      </c>
      <c r="E88" s="22" t="e">
        <f>VLOOKUP(D88,'Supplier Statement'!A:B,1,0)</f>
        <v>#N/A</v>
      </c>
      <c r="F88" s="22" t="e">
        <f>VLOOKUP(D88,'Supplier Statement'!A:B,2,0)</f>
        <v>#N/A</v>
      </c>
      <c r="G88" s="22" t="s">
        <v>1851</v>
      </c>
      <c r="H88" s="22" t="s">
        <v>1852</v>
      </c>
      <c r="J88" s="24">
        <v>4500</v>
      </c>
      <c r="K88" s="24">
        <v>-704110.5</v>
      </c>
    </row>
    <row r="89" spans="1:11" x14ac:dyDescent="0.25">
      <c r="A89" s="22" t="s">
        <v>1854</v>
      </c>
      <c r="B89" s="22" t="s">
        <v>1853</v>
      </c>
      <c r="C89" s="22" t="s">
        <v>1335</v>
      </c>
      <c r="D89" s="22" t="s">
        <v>1854</v>
      </c>
      <c r="E89" s="22" t="e">
        <f>VLOOKUP(D89,'Supplier Statement'!A:B,1,0)</f>
        <v>#N/A</v>
      </c>
      <c r="F89" s="22" t="e">
        <f>VLOOKUP(D89,'Supplier Statement'!A:B,2,0)</f>
        <v>#N/A</v>
      </c>
      <c r="G89" s="22" t="s">
        <v>1855</v>
      </c>
      <c r="H89" s="22" t="s">
        <v>1856</v>
      </c>
      <c r="J89" s="24">
        <v>4000</v>
      </c>
      <c r="K89" s="24">
        <v>-708110.5</v>
      </c>
    </row>
    <row r="90" spans="1:11" x14ac:dyDescent="0.25">
      <c r="A90" s="22" t="s">
        <v>1857</v>
      </c>
      <c r="B90" s="22" t="s">
        <v>1853</v>
      </c>
      <c r="C90" s="22" t="s">
        <v>1335</v>
      </c>
      <c r="D90" s="22" t="s">
        <v>1857</v>
      </c>
      <c r="E90" s="22" t="e">
        <f>VLOOKUP(D90,'Supplier Statement'!A:B,1,0)</f>
        <v>#N/A</v>
      </c>
      <c r="F90" s="22" t="e">
        <f>VLOOKUP(D90,'Supplier Statement'!A:B,2,0)</f>
        <v>#N/A</v>
      </c>
      <c r="G90" s="22" t="s">
        <v>1855</v>
      </c>
      <c r="H90" s="22" t="s">
        <v>1856</v>
      </c>
      <c r="J90" s="24">
        <v>4000</v>
      </c>
      <c r="K90" s="24">
        <v>-712110.5</v>
      </c>
    </row>
    <row r="91" spans="1:11" x14ac:dyDescent="0.25">
      <c r="A91" s="22" t="s">
        <v>1862</v>
      </c>
      <c r="B91" s="22" t="s">
        <v>1858</v>
      </c>
      <c r="C91" s="22" t="s">
        <v>1335</v>
      </c>
      <c r="D91" s="22" t="s">
        <v>1862</v>
      </c>
      <c r="E91" s="22" t="e">
        <f>VLOOKUP(D91,'Supplier Statement'!A:B,1,0)</f>
        <v>#N/A</v>
      </c>
      <c r="F91" s="22" t="e">
        <f>VLOOKUP(D91,'Supplier Statement'!A:B,2,0)</f>
        <v>#N/A</v>
      </c>
      <c r="G91" s="22" t="s">
        <v>1863</v>
      </c>
      <c r="H91" s="22" t="s">
        <v>1556</v>
      </c>
      <c r="J91" s="24">
        <v>9000</v>
      </c>
      <c r="K91" s="24">
        <v>-757110.5</v>
      </c>
    </row>
    <row r="92" spans="1:11" x14ac:dyDescent="0.25">
      <c r="A92" s="22" t="s">
        <v>1865</v>
      </c>
      <c r="B92" s="22" t="s">
        <v>1864</v>
      </c>
      <c r="C92" s="22" t="s">
        <v>1335</v>
      </c>
      <c r="D92" s="22" t="s">
        <v>1865</v>
      </c>
      <c r="E92" s="22" t="e">
        <f>VLOOKUP(D92,'Supplier Statement'!A:B,1,0)</f>
        <v>#N/A</v>
      </c>
      <c r="F92" s="22" t="e">
        <f>VLOOKUP(D92,'Supplier Statement'!A:B,2,0)</f>
        <v>#N/A</v>
      </c>
      <c r="G92" s="22" t="s">
        <v>1866</v>
      </c>
      <c r="H92" s="22" t="s">
        <v>1867</v>
      </c>
      <c r="J92" s="24">
        <v>9000</v>
      </c>
      <c r="K92" s="24">
        <v>-766110.5</v>
      </c>
    </row>
    <row r="93" spans="1:11" x14ac:dyDescent="0.25">
      <c r="A93" s="22" t="s">
        <v>1868</v>
      </c>
      <c r="B93" s="22" t="s">
        <v>1864</v>
      </c>
      <c r="C93" s="22" t="s">
        <v>1335</v>
      </c>
      <c r="D93" s="22" t="s">
        <v>1868</v>
      </c>
      <c r="E93" s="22" t="e">
        <f>VLOOKUP(D93,'Supplier Statement'!A:B,1,0)</f>
        <v>#N/A</v>
      </c>
      <c r="F93" s="22" t="e">
        <f>VLOOKUP(D93,'Supplier Statement'!A:B,2,0)</f>
        <v>#N/A</v>
      </c>
      <c r="G93" s="22" t="s">
        <v>1869</v>
      </c>
      <c r="H93" s="22" t="s">
        <v>1870</v>
      </c>
      <c r="J93" s="24">
        <v>130500</v>
      </c>
      <c r="K93" s="24">
        <v>-896610.5</v>
      </c>
    </row>
    <row r="94" spans="1:11" x14ac:dyDescent="0.25">
      <c r="A94" s="22" t="s">
        <v>1871</v>
      </c>
      <c r="B94" s="22" t="s">
        <v>1864</v>
      </c>
      <c r="C94" s="22" t="s">
        <v>1335</v>
      </c>
      <c r="D94" s="22" t="s">
        <v>1871</v>
      </c>
      <c r="E94" s="22" t="e">
        <f>VLOOKUP(D94,'Supplier Statement'!A:B,1,0)</f>
        <v>#N/A</v>
      </c>
      <c r="F94" s="22" t="e">
        <f>VLOOKUP(D94,'Supplier Statement'!A:B,2,0)</f>
        <v>#N/A</v>
      </c>
      <c r="G94" s="22" t="s">
        <v>1872</v>
      </c>
      <c r="H94" s="22" t="s">
        <v>1873</v>
      </c>
      <c r="J94" s="24">
        <v>11743.92</v>
      </c>
      <c r="K94" s="24">
        <v>-908354.42</v>
      </c>
    </row>
    <row r="95" spans="1:11" x14ac:dyDescent="0.25">
      <c r="A95" s="22" t="s">
        <v>1874</v>
      </c>
      <c r="B95" s="22" t="s">
        <v>1864</v>
      </c>
      <c r="C95" s="22" t="s">
        <v>1335</v>
      </c>
      <c r="D95" s="22" t="s">
        <v>1874</v>
      </c>
      <c r="E95" s="22" t="e">
        <f>VLOOKUP(D95,'Supplier Statement'!A:B,1,0)</f>
        <v>#N/A</v>
      </c>
      <c r="F95" s="22" t="e">
        <f>VLOOKUP(D95,'Supplier Statement'!A:B,2,0)</f>
        <v>#N/A</v>
      </c>
      <c r="G95" s="22" t="s">
        <v>1869</v>
      </c>
      <c r="H95" s="22" t="s">
        <v>1870</v>
      </c>
      <c r="J95" s="24">
        <v>4499.93</v>
      </c>
      <c r="K95" s="24">
        <v>-912854.35</v>
      </c>
    </row>
    <row r="96" spans="1:11" x14ac:dyDescent="0.25">
      <c r="A96" s="22" t="s">
        <v>1876</v>
      </c>
      <c r="B96" s="22" t="s">
        <v>1875</v>
      </c>
      <c r="C96" s="22" t="s">
        <v>1335</v>
      </c>
      <c r="D96" s="22" t="s">
        <v>1876</v>
      </c>
      <c r="E96" s="22" t="e">
        <f>VLOOKUP(D96,'Supplier Statement'!A:B,1,0)</f>
        <v>#N/A</v>
      </c>
      <c r="F96" s="22" t="e">
        <f>VLOOKUP(D96,'Supplier Statement'!A:B,2,0)</f>
        <v>#N/A</v>
      </c>
      <c r="G96" s="22" t="s">
        <v>1877</v>
      </c>
      <c r="H96" s="22" t="s">
        <v>1878</v>
      </c>
      <c r="J96" s="24">
        <v>13500</v>
      </c>
      <c r="K96" s="24">
        <v>-926354.35</v>
      </c>
    </row>
    <row r="97" spans="1:11" x14ac:dyDescent="0.25">
      <c r="A97" s="22" t="s">
        <v>1880</v>
      </c>
      <c r="B97" s="22" t="s">
        <v>1879</v>
      </c>
      <c r="C97" s="22" t="s">
        <v>1335</v>
      </c>
      <c r="D97" s="22" t="s">
        <v>1880</v>
      </c>
      <c r="E97" s="22" t="e">
        <f>VLOOKUP(D97,'Supplier Statement'!A:B,1,0)</f>
        <v>#N/A</v>
      </c>
      <c r="F97" s="22" t="e">
        <f>VLOOKUP(D97,'Supplier Statement'!A:B,2,0)</f>
        <v>#N/A</v>
      </c>
      <c r="G97" s="22" t="s">
        <v>1881</v>
      </c>
      <c r="H97" s="22" t="s">
        <v>1882</v>
      </c>
      <c r="J97" s="24">
        <v>3928.8</v>
      </c>
      <c r="K97" s="24">
        <v>-930283.15</v>
      </c>
    </row>
    <row r="98" spans="1:11" x14ac:dyDescent="0.25">
      <c r="E98" s="22" t="e">
        <f>VLOOKUP(D98,'Supplier Statement'!A:B,1,0)</f>
        <v>#N/A</v>
      </c>
      <c r="F98" s="22" t="e">
        <f>VLOOKUP(D98,'Supplier Statement'!A:B,2,0)</f>
        <v>#N/A</v>
      </c>
      <c r="H98" s="22" t="s">
        <v>1883</v>
      </c>
    </row>
    <row r="99" spans="1:11" x14ac:dyDescent="0.25">
      <c r="A99" s="22" t="s">
        <v>1885</v>
      </c>
      <c r="B99" s="22" t="s">
        <v>1884</v>
      </c>
      <c r="C99" s="22" t="s">
        <v>1335</v>
      </c>
      <c r="D99" s="22" t="s">
        <v>1885</v>
      </c>
      <c r="E99" s="22" t="e">
        <f>VLOOKUP(D99,'Supplier Statement'!A:B,1,0)</f>
        <v>#N/A</v>
      </c>
      <c r="F99" s="22" t="e">
        <f>VLOOKUP(D99,'Supplier Statement'!A:B,2,0)</f>
        <v>#N/A</v>
      </c>
      <c r="G99" s="22" t="s">
        <v>1886</v>
      </c>
      <c r="H99" s="22" t="s">
        <v>1887</v>
      </c>
      <c r="J99" s="24">
        <v>135000</v>
      </c>
      <c r="K99" s="24">
        <v>-1065283.1499999999</v>
      </c>
    </row>
    <row r="100" spans="1:11" x14ac:dyDescent="0.25">
      <c r="A100" s="22" t="s">
        <v>252</v>
      </c>
      <c r="B100" s="22" t="s">
        <v>1888</v>
      </c>
      <c r="C100" s="22" t="s">
        <v>1335</v>
      </c>
      <c r="D100" s="22" t="s">
        <v>252</v>
      </c>
      <c r="E100" s="22" t="e">
        <f>VLOOKUP(D100,'Supplier Statement'!A:B,1,0)</f>
        <v>#N/A</v>
      </c>
      <c r="F100" s="22" t="e">
        <f>VLOOKUP(D100,'Supplier Statement'!A:B,2,0)</f>
        <v>#N/A</v>
      </c>
      <c r="G100" s="22" t="s">
        <v>1889</v>
      </c>
      <c r="H100" s="22" t="s">
        <v>1890</v>
      </c>
      <c r="J100" s="24">
        <v>18000</v>
      </c>
      <c r="K100" s="24">
        <v>-1083283.1499999999</v>
      </c>
    </row>
    <row r="101" spans="1:11" x14ac:dyDescent="0.25">
      <c r="A101" s="22" t="s">
        <v>1892</v>
      </c>
      <c r="B101" s="22" t="s">
        <v>1891</v>
      </c>
      <c r="C101" s="22" t="s">
        <v>1335</v>
      </c>
      <c r="D101" s="22" t="s">
        <v>1892</v>
      </c>
      <c r="E101" s="22" t="e">
        <f>VLOOKUP(D101,'Supplier Statement'!A:B,1,0)</f>
        <v>#N/A</v>
      </c>
      <c r="F101" s="22" t="e">
        <f>VLOOKUP(D101,'Supplier Statement'!A:B,2,0)</f>
        <v>#N/A</v>
      </c>
      <c r="G101" s="22" t="s">
        <v>1893</v>
      </c>
      <c r="H101" s="22" t="s">
        <v>1890</v>
      </c>
      <c r="J101" s="24">
        <v>18000</v>
      </c>
      <c r="K101" s="24">
        <v>-1101283.1499999999</v>
      </c>
    </row>
    <row r="102" spans="1:11" x14ac:dyDescent="0.25">
      <c r="A102" s="22" t="s">
        <v>1895</v>
      </c>
      <c r="B102" s="22" t="s">
        <v>1894</v>
      </c>
      <c r="C102" s="22" t="s">
        <v>1335</v>
      </c>
      <c r="D102" s="22" t="s">
        <v>1895</v>
      </c>
      <c r="E102" s="22" t="e">
        <f>VLOOKUP(D102,'Supplier Statement'!A:B,1,0)</f>
        <v>#N/A</v>
      </c>
      <c r="F102" s="22" t="e">
        <f>VLOOKUP(D102,'Supplier Statement'!A:B,2,0)</f>
        <v>#N/A</v>
      </c>
      <c r="G102" s="22" t="s">
        <v>1896</v>
      </c>
      <c r="H102" s="22" t="s">
        <v>1897</v>
      </c>
      <c r="J102" s="24">
        <v>4500</v>
      </c>
      <c r="K102" s="24">
        <v>-1105783.1499999999</v>
      </c>
    </row>
    <row r="103" spans="1:11" x14ac:dyDescent="0.25">
      <c r="E103" s="22" t="e">
        <f>VLOOKUP(D103,'Supplier Statement'!A:B,1,0)</f>
        <v>#N/A</v>
      </c>
      <c r="F103" s="22" t="e">
        <f>VLOOKUP(D103,'Supplier Statement'!A:B,2,0)</f>
        <v>#N/A</v>
      </c>
      <c r="H103" s="22" t="s">
        <v>1898</v>
      </c>
    </row>
    <row r="104" spans="1:11" x14ac:dyDescent="0.25">
      <c r="A104" s="22" t="s">
        <v>1900</v>
      </c>
      <c r="B104" s="22" t="s">
        <v>1899</v>
      </c>
      <c r="C104" s="22" t="s">
        <v>1335</v>
      </c>
      <c r="D104" s="22" t="s">
        <v>1900</v>
      </c>
      <c r="E104" s="22" t="e">
        <f>VLOOKUP(D104,'Supplier Statement'!A:B,1,0)</f>
        <v>#N/A</v>
      </c>
      <c r="F104" s="22" t="e">
        <f>VLOOKUP(D104,'Supplier Statement'!A:B,2,0)</f>
        <v>#N/A</v>
      </c>
      <c r="G104" s="22" t="s">
        <v>1901</v>
      </c>
      <c r="H104" s="22" t="s">
        <v>1902</v>
      </c>
      <c r="J104" s="24">
        <v>36000</v>
      </c>
      <c r="K104" s="24">
        <v>-1141783.1499999999</v>
      </c>
    </row>
    <row r="105" spans="1:11" x14ac:dyDescent="0.25">
      <c r="A105" s="22" t="s">
        <v>1904</v>
      </c>
      <c r="B105" s="22" t="s">
        <v>1903</v>
      </c>
      <c r="C105" s="22" t="s">
        <v>1335</v>
      </c>
      <c r="D105" s="22" t="s">
        <v>1904</v>
      </c>
      <c r="E105" s="22" t="e">
        <f>VLOOKUP(D105,'Supplier Statement'!A:B,1,0)</f>
        <v>#N/A</v>
      </c>
      <c r="F105" s="22" t="e">
        <f>VLOOKUP(D105,'Supplier Statement'!A:B,2,0)</f>
        <v>#N/A</v>
      </c>
      <c r="G105" s="22" t="s">
        <v>1905</v>
      </c>
      <c r="H105" s="22" t="s">
        <v>1906</v>
      </c>
      <c r="J105" s="24">
        <v>90000</v>
      </c>
      <c r="K105" s="24">
        <v>-1231783.1499999999</v>
      </c>
    </row>
    <row r="106" spans="1:11" x14ac:dyDescent="0.25">
      <c r="A106" s="22" t="s">
        <v>256</v>
      </c>
      <c r="B106" s="22" t="s">
        <v>1907</v>
      </c>
      <c r="C106" s="22" t="s">
        <v>1335</v>
      </c>
      <c r="D106" s="22" t="s">
        <v>256</v>
      </c>
      <c r="E106" s="22" t="e">
        <f>VLOOKUP(D106,'Supplier Statement'!A:B,1,0)</f>
        <v>#N/A</v>
      </c>
      <c r="F106" s="22" t="e">
        <f>VLOOKUP(D106,'Supplier Statement'!A:B,2,0)</f>
        <v>#N/A</v>
      </c>
      <c r="G106" s="22" t="s">
        <v>1908</v>
      </c>
      <c r="H106" s="22" t="s">
        <v>1909</v>
      </c>
      <c r="J106" s="24">
        <v>4500</v>
      </c>
      <c r="K106" s="24">
        <v>-1236283.1499999999</v>
      </c>
    </row>
    <row r="107" spans="1:11" x14ac:dyDescent="0.25">
      <c r="A107" s="22" t="s">
        <v>1911</v>
      </c>
      <c r="B107" s="22" t="s">
        <v>1910</v>
      </c>
      <c r="C107" s="22" t="s">
        <v>1335</v>
      </c>
      <c r="D107" s="22" t="s">
        <v>1911</v>
      </c>
      <c r="E107" s="22" t="e">
        <f>VLOOKUP(D107,'Supplier Statement'!A:B,1,0)</f>
        <v>#N/A</v>
      </c>
      <c r="F107" s="22" t="e">
        <f>VLOOKUP(D107,'Supplier Statement'!A:B,2,0)</f>
        <v>#N/A</v>
      </c>
      <c r="G107" s="22" t="s">
        <v>1912</v>
      </c>
      <c r="H107" s="22" t="s">
        <v>1913</v>
      </c>
      <c r="J107" s="24">
        <v>40500</v>
      </c>
      <c r="K107" s="24">
        <v>-1276783.1499999999</v>
      </c>
    </row>
    <row r="108" spans="1:11" x14ac:dyDescent="0.25">
      <c r="A108" s="22" t="s">
        <v>1914</v>
      </c>
      <c r="B108" s="22" t="s">
        <v>1910</v>
      </c>
      <c r="C108" s="22" t="s">
        <v>1335</v>
      </c>
      <c r="D108" s="22" t="s">
        <v>1914</v>
      </c>
      <c r="E108" s="22" t="e">
        <f>VLOOKUP(D108,'Supplier Statement'!A:B,1,0)</f>
        <v>#N/A</v>
      </c>
      <c r="F108" s="22" t="e">
        <f>VLOOKUP(D108,'Supplier Statement'!A:B,2,0)</f>
        <v>#N/A</v>
      </c>
      <c r="G108" s="22" t="s">
        <v>1915</v>
      </c>
      <c r="H108" s="22" t="s">
        <v>1916</v>
      </c>
      <c r="J108" s="24">
        <v>54000</v>
      </c>
      <c r="K108" s="24">
        <v>-1330783.1499999999</v>
      </c>
    </row>
    <row r="109" spans="1:11" x14ac:dyDescent="0.25">
      <c r="A109" s="22" t="s">
        <v>1917</v>
      </c>
      <c r="B109" s="22" t="s">
        <v>1910</v>
      </c>
      <c r="C109" s="22" t="s">
        <v>1335</v>
      </c>
      <c r="D109" s="22" t="s">
        <v>1917</v>
      </c>
      <c r="E109" s="22" t="e">
        <f>VLOOKUP(D109,'Supplier Statement'!A:B,1,0)</f>
        <v>#N/A</v>
      </c>
      <c r="F109" s="22" t="e">
        <f>VLOOKUP(D109,'Supplier Statement'!A:B,2,0)</f>
        <v>#N/A</v>
      </c>
      <c r="G109" s="22" t="s">
        <v>1915</v>
      </c>
      <c r="H109" s="22" t="s">
        <v>1916</v>
      </c>
      <c r="J109" s="24">
        <v>4500</v>
      </c>
      <c r="K109" s="24">
        <v>-1335283.1499999999</v>
      </c>
    </row>
    <row r="110" spans="1:11" x14ac:dyDescent="0.25">
      <c r="A110" s="22" t="s">
        <v>1919</v>
      </c>
      <c r="B110" s="22" t="s">
        <v>1918</v>
      </c>
      <c r="C110" s="22" t="s">
        <v>1335</v>
      </c>
      <c r="D110" s="22" t="s">
        <v>1919</v>
      </c>
      <c r="E110" s="22" t="e">
        <f>VLOOKUP(D110,'Supplier Statement'!A:B,1,0)</f>
        <v>#N/A</v>
      </c>
      <c r="F110" s="22" t="e">
        <f>VLOOKUP(D110,'Supplier Statement'!A:B,2,0)</f>
        <v>#N/A</v>
      </c>
      <c r="G110" s="22" t="s">
        <v>1920</v>
      </c>
      <c r="H110" s="22" t="s">
        <v>1921</v>
      </c>
      <c r="J110" s="24">
        <v>4500</v>
      </c>
      <c r="K110" s="24">
        <v>-1339783.1499999999</v>
      </c>
    </row>
    <row r="111" spans="1:11" x14ac:dyDescent="0.25">
      <c r="A111" s="22" t="s">
        <v>1922</v>
      </c>
      <c r="B111" s="22" t="s">
        <v>1918</v>
      </c>
      <c r="C111" s="22" t="s">
        <v>1335</v>
      </c>
      <c r="D111" s="22" t="s">
        <v>1922</v>
      </c>
      <c r="E111" s="22" t="e">
        <f>VLOOKUP(D111,'Supplier Statement'!A:B,1,0)</f>
        <v>#N/A</v>
      </c>
      <c r="F111" s="22" t="e">
        <f>VLOOKUP(D111,'Supplier Statement'!A:B,2,0)</f>
        <v>#N/A</v>
      </c>
      <c r="G111" s="22" t="s">
        <v>1923</v>
      </c>
      <c r="H111" s="22" t="s">
        <v>1688</v>
      </c>
      <c r="J111" s="24">
        <v>9000</v>
      </c>
      <c r="K111" s="24">
        <v>-1348783.15</v>
      </c>
    </row>
    <row r="112" spans="1:11" x14ac:dyDescent="0.25">
      <c r="A112" s="22" t="s">
        <v>1925</v>
      </c>
      <c r="B112" s="22" t="s">
        <v>1924</v>
      </c>
      <c r="C112" s="22" t="s">
        <v>1335</v>
      </c>
      <c r="D112" s="22" t="s">
        <v>1925</v>
      </c>
      <c r="E112" s="22" t="e">
        <f>VLOOKUP(D112,'Supplier Statement'!A:B,1,0)</f>
        <v>#N/A</v>
      </c>
      <c r="F112" s="22" t="e">
        <f>VLOOKUP(D112,'Supplier Statement'!A:B,2,0)</f>
        <v>#N/A</v>
      </c>
      <c r="G112" s="22" t="s">
        <v>1926</v>
      </c>
      <c r="H112" s="22" t="s">
        <v>1927</v>
      </c>
      <c r="J112" s="24">
        <v>144000</v>
      </c>
      <c r="K112" s="24">
        <v>-1492783.15</v>
      </c>
    </row>
    <row r="113" spans="1:11" x14ac:dyDescent="0.25">
      <c r="A113" s="22" t="s">
        <v>1928</v>
      </c>
      <c r="B113" s="22" t="s">
        <v>1924</v>
      </c>
      <c r="C113" s="22" t="s">
        <v>1335</v>
      </c>
      <c r="D113" s="22" t="s">
        <v>1928</v>
      </c>
      <c r="E113" s="22" t="e">
        <f>VLOOKUP(D113,'Supplier Statement'!A:B,1,0)</f>
        <v>#N/A</v>
      </c>
      <c r="F113" s="22" t="e">
        <f>VLOOKUP(D113,'Supplier Statement'!A:B,2,0)</f>
        <v>#N/A</v>
      </c>
      <c r="G113" s="22" t="s">
        <v>1929</v>
      </c>
      <c r="H113" s="22" t="s">
        <v>1930</v>
      </c>
      <c r="J113" s="24">
        <v>20000</v>
      </c>
      <c r="K113" s="24">
        <v>-1512783.15</v>
      </c>
    </row>
    <row r="114" spans="1:11" x14ac:dyDescent="0.25">
      <c r="A114" s="22" t="s">
        <v>1933</v>
      </c>
      <c r="B114" s="22" t="s">
        <v>1924</v>
      </c>
      <c r="C114" s="22" t="s">
        <v>1335</v>
      </c>
      <c r="D114" s="22" t="s">
        <v>1933</v>
      </c>
      <c r="E114" s="22" t="e">
        <f>VLOOKUP(D114,'Supplier Statement'!A:B,1,0)</f>
        <v>#N/A</v>
      </c>
      <c r="F114" s="22" t="e">
        <f>VLOOKUP(D114,'Supplier Statement'!A:B,2,0)</f>
        <v>#N/A</v>
      </c>
      <c r="G114" s="22" t="s">
        <v>1934</v>
      </c>
      <c r="H114" s="22" t="s">
        <v>1935</v>
      </c>
      <c r="J114" s="24">
        <v>25000</v>
      </c>
      <c r="K114" s="24">
        <v>-1552783.15</v>
      </c>
    </row>
    <row r="115" spans="1:11" x14ac:dyDescent="0.25">
      <c r="A115" s="22" t="s">
        <v>1940</v>
      </c>
      <c r="B115" s="22" t="s">
        <v>1924</v>
      </c>
      <c r="C115" s="22" t="s">
        <v>1335</v>
      </c>
      <c r="D115" s="22" t="s">
        <v>1940</v>
      </c>
      <c r="E115" s="22" t="e">
        <f>VLOOKUP(D115,'Supplier Statement'!A:B,1,0)</f>
        <v>#N/A</v>
      </c>
      <c r="F115" s="22" t="e">
        <f>VLOOKUP(D115,'Supplier Statement'!A:B,2,0)</f>
        <v>#N/A</v>
      </c>
      <c r="G115" s="22" t="s">
        <v>1941</v>
      </c>
      <c r="H115" s="22" t="s">
        <v>1688</v>
      </c>
      <c r="J115" s="24">
        <v>10000</v>
      </c>
      <c r="K115" s="24">
        <v>-1577783.15</v>
      </c>
    </row>
    <row r="116" spans="1:11" x14ac:dyDescent="0.25">
      <c r="A116" s="22" t="s">
        <v>1942</v>
      </c>
      <c r="B116" s="22" t="s">
        <v>1924</v>
      </c>
      <c r="C116" s="22" t="s">
        <v>1335</v>
      </c>
      <c r="D116" s="22" t="s">
        <v>1942</v>
      </c>
      <c r="E116" s="22" t="e">
        <f>VLOOKUP(D116,'Supplier Statement'!A:B,1,0)</f>
        <v>#N/A</v>
      </c>
      <c r="F116" s="22" t="e">
        <f>VLOOKUP(D116,'Supplier Statement'!A:B,2,0)</f>
        <v>#N/A</v>
      </c>
      <c r="G116" s="22" t="s">
        <v>1943</v>
      </c>
      <c r="H116" s="22" t="s">
        <v>1944</v>
      </c>
      <c r="J116" s="24">
        <v>22500</v>
      </c>
      <c r="K116" s="24">
        <v>-1600283.15</v>
      </c>
    </row>
    <row r="117" spans="1:11" x14ac:dyDescent="0.25">
      <c r="A117" s="22" t="s">
        <v>263</v>
      </c>
      <c r="B117" s="22" t="s">
        <v>1945</v>
      </c>
      <c r="C117" s="22" t="s">
        <v>1335</v>
      </c>
      <c r="D117" s="22" t="s">
        <v>263</v>
      </c>
      <c r="E117" s="22" t="e">
        <f>VLOOKUP(D117,'Supplier Statement'!A:B,1,0)</f>
        <v>#N/A</v>
      </c>
      <c r="F117" s="22" t="e">
        <f>VLOOKUP(D117,'Supplier Statement'!A:B,2,0)</f>
        <v>#N/A</v>
      </c>
      <c r="G117" s="22" t="s">
        <v>1948</v>
      </c>
      <c r="H117" s="22" t="s">
        <v>1949</v>
      </c>
      <c r="J117" s="24">
        <v>10000</v>
      </c>
      <c r="K117" s="24">
        <v>-1615283.15</v>
      </c>
    </row>
    <row r="118" spans="1:11" x14ac:dyDescent="0.25">
      <c r="A118" s="22" t="s">
        <v>1950</v>
      </c>
      <c r="B118" s="22" t="s">
        <v>1945</v>
      </c>
      <c r="C118" s="22" t="s">
        <v>1335</v>
      </c>
      <c r="D118" s="22" t="s">
        <v>1950</v>
      </c>
      <c r="E118" s="22" t="e">
        <f>VLOOKUP(D118,'Supplier Statement'!A:B,1,0)</f>
        <v>#N/A</v>
      </c>
      <c r="F118" s="22" t="e">
        <f>VLOOKUP(D118,'Supplier Statement'!A:B,2,0)</f>
        <v>#N/A</v>
      </c>
      <c r="G118" s="22" t="s">
        <v>1951</v>
      </c>
      <c r="H118" s="22" t="s">
        <v>1952</v>
      </c>
      <c r="J118" s="24">
        <v>27949.98</v>
      </c>
      <c r="K118" s="24">
        <v>-1643233.13</v>
      </c>
    </row>
    <row r="119" spans="1:11" x14ac:dyDescent="0.25">
      <c r="A119" s="22" t="s">
        <v>1954</v>
      </c>
      <c r="B119" s="22" t="s">
        <v>1953</v>
      </c>
      <c r="C119" s="22" t="s">
        <v>1335</v>
      </c>
      <c r="D119" s="22" t="s">
        <v>1954</v>
      </c>
      <c r="E119" s="22" t="e">
        <f>VLOOKUP(D119,'Supplier Statement'!A:B,1,0)</f>
        <v>#N/A</v>
      </c>
      <c r="F119" s="22" t="e">
        <f>VLOOKUP(D119,'Supplier Statement'!A:B,2,0)</f>
        <v>#N/A</v>
      </c>
      <c r="G119" s="22" t="s">
        <v>1955</v>
      </c>
      <c r="H119" s="22" t="s">
        <v>1688</v>
      </c>
      <c r="J119" s="24">
        <v>5000</v>
      </c>
      <c r="K119" s="24">
        <v>-1648233.13</v>
      </c>
    </row>
    <row r="120" spans="1:11" x14ac:dyDescent="0.25">
      <c r="A120" s="22" t="s">
        <v>1960</v>
      </c>
      <c r="B120" s="22" t="s">
        <v>1959</v>
      </c>
      <c r="C120" s="22" t="s">
        <v>1335</v>
      </c>
      <c r="D120" s="22" t="s">
        <v>1960</v>
      </c>
      <c r="E120" s="22" t="e">
        <f>VLOOKUP(D120,'Supplier Statement'!A:B,1,0)</f>
        <v>#N/A</v>
      </c>
      <c r="F120" s="22" t="e">
        <f>VLOOKUP(D120,'Supplier Statement'!A:B,2,0)</f>
        <v>#N/A</v>
      </c>
      <c r="G120" s="22" t="s">
        <v>1961</v>
      </c>
      <c r="H120" s="22" t="s">
        <v>1962</v>
      </c>
      <c r="J120" s="24">
        <v>10000</v>
      </c>
      <c r="K120" s="24">
        <v>-1663233.13</v>
      </c>
    </row>
    <row r="121" spans="1:11" x14ac:dyDescent="0.25">
      <c r="A121" s="22" t="s">
        <v>1964</v>
      </c>
      <c r="B121" s="22" t="s">
        <v>1963</v>
      </c>
      <c r="C121" s="22" t="s">
        <v>1335</v>
      </c>
      <c r="D121" s="22" t="s">
        <v>1964</v>
      </c>
      <c r="E121" s="22" t="e">
        <f>VLOOKUP(D121,'Supplier Statement'!A:B,1,0)</f>
        <v>#N/A</v>
      </c>
      <c r="F121" s="22" t="e">
        <f>VLOOKUP(D121,'Supplier Statement'!A:B,2,0)</f>
        <v>#N/A</v>
      </c>
      <c r="G121" s="22" t="s">
        <v>1965</v>
      </c>
      <c r="H121" s="22" t="s">
        <v>1966</v>
      </c>
      <c r="J121" s="24">
        <v>10000</v>
      </c>
      <c r="K121" s="24">
        <v>-1673233.13</v>
      </c>
    </row>
    <row r="122" spans="1:11" x14ac:dyDescent="0.25">
      <c r="A122" s="22" t="s">
        <v>1967</v>
      </c>
      <c r="B122" s="22" t="s">
        <v>1963</v>
      </c>
      <c r="C122" s="22" t="s">
        <v>1335</v>
      </c>
      <c r="D122" s="22" t="s">
        <v>1967</v>
      </c>
      <c r="E122" s="22" t="e">
        <f>VLOOKUP(D122,'Supplier Statement'!A:B,1,0)</f>
        <v>#N/A</v>
      </c>
      <c r="F122" s="22" t="e">
        <f>VLOOKUP(D122,'Supplier Statement'!A:B,2,0)</f>
        <v>#N/A</v>
      </c>
      <c r="G122" s="22" t="s">
        <v>1968</v>
      </c>
      <c r="H122" s="22" t="s">
        <v>1969</v>
      </c>
      <c r="J122" s="24">
        <v>80000</v>
      </c>
      <c r="K122" s="24">
        <v>-1753233.13</v>
      </c>
    </row>
    <row r="123" spans="1:11" x14ac:dyDescent="0.25">
      <c r="A123" s="22" t="s">
        <v>1971</v>
      </c>
      <c r="B123" s="22" t="s">
        <v>1970</v>
      </c>
      <c r="C123" s="22" t="s">
        <v>1335</v>
      </c>
      <c r="D123" s="22" t="s">
        <v>1971</v>
      </c>
      <c r="E123" s="22" t="e">
        <f>VLOOKUP(D123,'Supplier Statement'!A:B,1,0)</f>
        <v>#N/A</v>
      </c>
      <c r="F123" s="22" t="e">
        <f>VLOOKUP(D123,'Supplier Statement'!A:B,2,0)</f>
        <v>#N/A</v>
      </c>
      <c r="G123" s="22" t="s">
        <v>1972</v>
      </c>
      <c r="H123" s="22" t="s">
        <v>1973</v>
      </c>
      <c r="J123" s="24">
        <v>10000</v>
      </c>
      <c r="K123" s="24">
        <v>-1763233.13</v>
      </c>
    </row>
    <row r="124" spans="1:11" x14ac:dyDescent="0.25">
      <c r="A124" s="22" t="s">
        <v>1975</v>
      </c>
      <c r="B124" s="22" t="s">
        <v>1974</v>
      </c>
      <c r="C124" s="22" t="s">
        <v>1335</v>
      </c>
      <c r="D124" s="22" t="s">
        <v>1975</v>
      </c>
      <c r="E124" s="22" t="e">
        <f>VLOOKUP(D124,'Supplier Statement'!A:B,1,0)</f>
        <v>#N/A</v>
      </c>
      <c r="F124" s="22" t="e">
        <f>VLOOKUP(D124,'Supplier Statement'!A:B,2,0)</f>
        <v>#N/A</v>
      </c>
      <c r="G124" s="22" t="s">
        <v>1976</v>
      </c>
      <c r="H124" s="22" t="s">
        <v>1977</v>
      </c>
      <c r="J124" s="24">
        <v>6300</v>
      </c>
      <c r="K124" s="24">
        <v>-1769533.13</v>
      </c>
    </row>
    <row r="125" spans="1:11" x14ac:dyDescent="0.25">
      <c r="A125" s="22" t="s">
        <v>1979</v>
      </c>
      <c r="B125" s="22" t="s">
        <v>1978</v>
      </c>
      <c r="C125" s="22" t="s">
        <v>1335</v>
      </c>
      <c r="D125" s="22" t="s">
        <v>1979</v>
      </c>
      <c r="E125" s="22" t="e">
        <f>VLOOKUP(D125,'Supplier Statement'!A:B,1,0)</f>
        <v>#N/A</v>
      </c>
      <c r="F125" s="22" t="e">
        <f>VLOOKUP(D125,'Supplier Statement'!A:B,2,0)</f>
        <v>#N/A</v>
      </c>
      <c r="G125" s="22" t="s">
        <v>1980</v>
      </c>
      <c r="H125" s="22" t="s">
        <v>1688</v>
      </c>
      <c r="J125" s="24">
        <v>5000</v>
      </c>
      <c r="K125" s="24">
        <v>-1774533.13</v>
      </c>
    </row>
    <row r="126" spans="1:11" x14ac:dyDescent="0.25">
      <c r="A126" s="22" t="s">
        <v>1982</v>
      </c>
      <c r="B126" s="22" t="s">
        <v>1981</v>
      </c>
      <c r="C126" s="22" t="s">
        <v>1335</v>
      </c>
      <c r="D126" s="22" t="s">
        <v>1982</v>
      </c>
      <c r="E126" s="22" t="e">
        <f>VLOOKUP(D126,'Supplier Statement'!A:B,1,0)</f>
        <v>#N/A</v>
      </c>
      <c r="F126" s="22" t="e">
        <f>VLOOKUP(D126,'Supplier Statement'!A:B,2,0)</f>
        <v>#N/A</v>
      </c>
      <c r="G126" s="22" t="s">
        <v>1983</v>
      </c>
      <c r="H126" s="22" t="s">
        <v>1984</v>
      </c>
      <c r="J126" s="24">
        <v>4500</v>
      </c>
      <c r="K126" s="24">
        <v>-1779033.13</v>
      </c>
    </row>
    <row r="127" spans="1:11" x14ac:dyDescent="0.25">
      <c r="A127" s="22" t="s">
        <v>1985</v>
      </c>
      <c r="B127" s="22" t="s">
        <v>1981</v>
      </c>
      <c r="C127" s="22" t="s">
        <v>1335</v>
      </c>
      <c r="D127" s="22" t="s">
        <v>1985</v>
      </c>
      <c r="E127" s="22" t="e">
        <f>VLOOKUP(D127,'Supplier Statement'!A:B,1,0)</f>
        <v>#N/A</v>
      </c>
      <c r="F127" s="22" t="e">
        <f>VLOOKUP(D127,'Supplier Statement'!A:B,2,0)</f>
        <v>#N/A</v>
      </c>
      <c r="G127" s="22" t="s">
        <v>1986</v>
      </c>
      <c r="H127" s="22" t="s">
        <v>1987</v>
      </c>
      <c r="J127" s="24">
        <v>5000</v>
      </c>
      <c r="K127" s="24">
        <v>-1784033.13</v>
      </c>
    </row>
    <row r="128" spans="1:11" x14ac:dyDescent="0.25">
      <c r="A128" s="22" t="s">
        <v>1989</v>
      </c>
      <c r="B128" s="22" t="s">
        <v>1988</v>
      </c>
      <c r="C128" s="22" t="s">
        <v>1335</v>
      </c>
      <c r="D128" s="22" t="s">
        <v>1989</v>
      </c>
      <c r="E128" s="22" t="e">
        <f>VLOOKUP(D128,'Supplier Statement'!A:B,1,0)</f>
        <v>#N/A</v>
      </c>
      <c r="F128" s="22" t="e">
        <f>VLOOKUP(D128,'Supplier Statement'!A:B,2,0)</f>
        <v>#N/A</v>
      </c>
      <c r="G128" s="22" t="s">
        <v>1990</v>
      </c>
      <c r="H128" s="22" t="s">
        <v>1991</v>
      </c>
      <c r="J128" s="24">
        <v>30000</v>
      </c>
      <c r="K128" s="24">
        <v>-1814033.13</v>
      </c>
    </row>
    <row r="129" spans="1:11" x14ac:dyDescent="0.25">
      <c r="A129" s="22" t="s">
        <v>1992</v>
      </c>
      <c r="B129" s="22" t="s">
        <v>1988</v>
      </c>
      <c r="C129" s="22" t="s">
        <v>1335</v>
      </c>
      <c r="D129" s="22" t="s">
        <v>1992</v>
      </c>
      <c r="E129" s="22" t="e">
        <f>VLOOKUP(D129,'Supplier Statement'!A:B,1,0)</f>
        <v>#N/A</v>
      </c>
      <c r="F129" s="22" t="e">
        <f>VLOOKUP(D129,'Supplier Statement'!A:B,2,0)</f>
        <v>#N/A</v>
      </c>
      <c r="G129" s="22" t="s">
        <v>1993</v>
      </c>
      <c r="H129" s="22" t="s">
        <v>1994</v>
      </c>
      <c r="J129" s="24">
        <v>10000</v>
      </c>
      <c r="K129" s="24">
        <v>-1824033.13</v>
      </c>
    </row>
    <row r="130" spans="1:11" x14ac:dyDescent="0.25">
      <c r="A130" s="22" t="s">
        <v>1995</v>
      </c>
      <c r="B130" s="22" t="s">
        <v>1988</v>
      </c>
      <c r="C130" s="22" t="s">
        <v>1335</v>
      </c>
      <c r="D130" s="22" t="s">
        <v>1995</v>
      </c>
      <c r="E130" s="22" t="e">
        <f>VLOOKUP(D130,'Supplier Statement'!A:B,1,0)</f>
        <v>#N/A</v>
      </c>
      <c r="F130" s="22" t="e">
        <f>VLOOKUP(D130,'Supplier Statement'!A:B,2,0)</f>
        <v>#N/A</v>
      </c>
      <c r="G130" s="22" t="s">
        <v>1996</v>
      </c>
      <c r="H130" s="22" t="s">
        <v>1997</v>
      </c>
      <c r="J130" s="24">
        <v>10000</v>
      </c>
      <c r="K130" s="24">
        <v>-1834033.13</v>
      </c>
    </row>
    <row r="131" spans="1:11" x14ac:dyDescent="0.25">
      <c r="A131" s="22" t="s">
        <v>1998</v>
      </c>
      <c r="B131" s="22" t="s">
        <v>1988</v>
      </c>
      <c r="C131" s="22" t="s">
        <v>1335</v>
      </c>
      <c r="D131" s="22" t="s">
        <v>1998</v>
      </c>
      <c r="E131" s="22" t="e">
        <f>VLOOKUP(D131,'Supplier Statement'!A:B,1,0)</f>
        <v>#N/A</v>
      </c>
      <c r="F131" s="22" t="e">
        <f>VLOOKUP(D131,'Supplier Statement'!A:B,2,0)</f>
        <v>#N/A</v>
      </c>
      <c r="G131" s="22" t="s">
        <v>1999</v>
      </c>
      <c r="H131" s="22" t="s">
        <v>2000</v>
      </c>
      <c r="J131" s="24">
        <v>10000</v>
      </c>
      <c r="K131" s="24">
        <v>-1844033.13</v>
      </c>
    </row>
    <row r="132" spans="1:11" x14ac:dyDescent="0.25">
      <c r="A132" s="22" t="s">
        <v>2001</v>
      </c>
      <c r="B132" s="22" t="s">
        <v>1988</v>
      </c>
      <c r="C132" s="22" t="s">
        <v>1335</v>
      </c>
      <c r="D132" s="22" t="s">
        <v>2001</v>
      </c>
      <c r="E132" s="22" t="e">
        <f>VLOOKUP(D132,'Supplier Statement'!A:B,1,0)</f>
        <v>#N/A</v>
      </c>
      <c r="F132" s="22" t="e">
        <f>VLOOKUP(D132,'Supplier Statement'!A:B,2,0)</f>
        <v>#N/A</v>
      </c>
      <c r="G132" s="22" t="s">
        <v>2002</v>
      </c>
      <c r="H132" s="22" t="s">
        <v>2003</v>
      </c>
      <c r="J132" s="24">
        <v>10000</v>
      </c>
      <c r="K132" s="24">
        <v>-1854033.13</v>
      </c>
    </row>
    <row r="133" spans="1:11" x14ac:dyDescent="0.25">
      <c r="A133" s="22" t="s">
        <v>2005</v>
      </c>
      <c r="B133" s="22" t="s">
        <v>2004</v>
      </c>
      <c r="C133" s="22" t="s">
        <v>1335</v>
      </c>
      <c r="D133" s="22" t="s">
        <v>2005</v>
      </c>
      <c r="E133" s="22" t="e">
        <f>VLOOKUP(D133,'Supplier Statement'!A:B,1,0)</f>
        <v>#N/A</v>
      </c>
      <c r="F133" s="22" t="e">
        <f>VLOOKUP(D133,'Supplier Statement'!A:B,2,0)</f>
        <v>#N/A</v>
      </c>
      <c r="G133" s="22" t="s">
        <v>2006</v>
      </c>
      <c r="H133" s="22" t="s">
        <v>2007</v>
      </c>
    </row>
    <row r="134" spans="1:11" x14ac:dyDescent="0.25">
      <c r="A134" s="22" t="s">
        <v>2005</v>
      </c>
      <c r="B134" s="22" t="s">
        <v>2004</v>
      </c>
      <c r="C134" s="22" t="s">
        <v>1335</v>
      </c>
      <c r="D134" s="22" t="s">
        <v>2005</v>
      </c>
      <c r="E134" s="22" t="e">
        <f>VLOOKUP(D134,'Supplier Statement'!A:B,1,0)</f>
        <v>#N/A</v>
      </c>
      <c r="F134" s="22" t="e">
        <f>VLOOKUP(D134,'Supplier Statement'!A:B,2,0)</f>
        <v>#N/A</v>
      </c>
      <c r="G134" s="22" t="s">
        <v>2006</v>
      </c>
      <c r="H134" s="22" t="s">
        <v>2007</v>
      </c>
      <c r="J134" s="24">
        <v>1000</v>
      </c>
      <c r="K134" s="24">
        <v>-1855033.13</v>
      </c>
    </row>
    <row r="135" spans="1:11" x14ac:dyDescent="0.25">
      <c r="A135" s="22" t="s">
        <v>2009</v>
      </c>
      <c r="B135" s="22" t="s">
        <v>2008</v>
      </c>
      <c r="C135" s="22" t="s">
        <v>1335</v>
      </c>
      <c r="D135" s="22" t="s">
        <v>2009</v>
      </c>
      <c r="E135" s="22" t="e">
        <f>VLOOKUP(D135,'Supplier Statement'!A:B,1,0)</f>
        <v>#N/A</v>
      </c>
      <c r="F135" s="22" t="e">
        <f>VLOOKUP(D135,'Supplier Statement'!A:B,2,0)</f>
        <v>#N/A</v>
      </c>
      <c r="G135" s="22" t="s">
        <v>2010</v>
      </c>
      <c r="H135" s="22" t="s">
        <v>2011</v>
      </c>
      <c r="J135" s="24">
        <v>20000</v>
      </c>
      <c r="K135" s="24">
        <v>-1875033.13</v>
      </c>
    </row>
    <row r="136" spans="1:11" x14ac:dyDescent="0.25">
      <c r="A136" s="22" t="s">
        <v>2013</v>
      </c>
      <c r="B136" s="22" t="s">
        <v>2012</v>
      </c>
      <c r="C136" s="22" t="s">
        <v>1335</v>
      </c>
      <c r="D136" s="22" t="s">
        <v>2013</v>
      </c>
      <c r="E136" s="22" t="e">
        <f>VLOOKUP(D136,'Supplier Statement'!A:B,1,0)</f>
        <v>#N/A</v>
      </c>
      <c r="F136" s="22" t="e">
        <f>VLOOKUP(D136,'Supplier Statement'!A:B,2,0)</f>
        <v>#N/A</v>
      </c>
      <c r="G136" s="22" t="s">
        <v>2014</v>
      </c>
      <c r="H136" s="22" t="s">
        <v>1556</v>
      </c>
      <c r="J136" s="24">
        <v>10000</v>
      </c>
      <c r="K136" s="24">
        <v>-1885033.13</v>
      </c>
    </row>
    <row r="137" spans="1:11" x14ac:dyDescent="0.25">
      <c r="A137" s="22" t="s">
        <v>2015</v>
      </c>
      <c r="B137" s="22" t="s">
        <v>2012</v>
      </c>
      <c r="C137" s="22" t="s">
        <v>1335</v>
      </c>
      <c r="D137" s="22" t="s">
        <v>2015</v>
      </c>
      <c r="E137" s="22" t="e">
        <f>VLOOKUP(D137,'Supplier Statement'!A:B,1,0)</f>
        <v>#N/A</v>
      </c>
      <c r="F137" s="22" t="e">
        <f>VLOOKUP(D137,'Supplier Statement'!A:B,2,0)</f>
        <v>#N/A</v>
      </c>
      <c r="G137" s="22" t="s">
        <v>2016</v>
      </c>
      <c r="H137" s="22" t="s">
        <v>2017</v>
      </c>
      <c r="J137" s="24">
        <v>5000</v>
      </c>
      <c r="K137" s="24">
        <v>-1890033.13</v>
      </c>
    </row>
    <row r="138" spans="1:11" x14ac:dyDescent="0.25">
      <c r="A138" s="22" t="s">
        <v>2019</v>
      </c>
      <c r="B138" s="22" t="s">
        <v>2018</v>
      </c>
      <c r="C138" s="22" t="s">
        <v>1335</v>
      </c>
      <c r="D138" s="22" t="s">
        <v>2019</v>
      </c>
      <c r="E138" s="22" t="e">
        <f>VLOOKUP(D138,'Supplier Statement'!A:B,1,0)</f>
        <v>#N/A</v>
      </c>
      <c r="F138" s="22" t="e">
        <f>VLOOKUP(D138,'Supplier Statement'!A:B,2,0)</f>
        <v>#N/A</v>
      </c>
      <c r="G138" s="22" t="s">
        <v>2020</v>
      </c>
      <c r="H138" s="22" t="s">
        <v>2021</v>
      </c>
      <c r="J138" s="24">
        <v>10000</v>
      </c>
      <c r="K138" s="24">
        <v>-1900033.13</v>
      </c>
    </row>
    <row r="139" spans="1:11" x14ac:dyDescent="0.25">
      <c r="A139" s="22" t="s">
        <v>2022</v>
      </c>
      <c r="B139" s="22" t="s">
        <v>2018</v>
      </c>
      <c r="C139" s="22" t="s">
        <v>1335</v>
      </c>
      <c r="D139" s="22" t="s">
        <v>2022</v>
      </c>
      <c r="E139" s="22" t="e">
        <f>VLOOKUP(D139,'Supplier Statement'!A:B,1,0)</f>
        <v>#N/A</v>
      </c>
      <c r="F139" s="22" t="e">
        <f>VLOOKUP(D139,'Supplier Statement'!A:B,2,0)</f>
        <v>#N/A</v>
      </c>
      <c r="G139" s="22" t="s">
        <v>2023</v>
      </c>
      <c r="H139" s="22" t="s">
        <v>2024</v>
      </c>
      <c r="J139" s="24">
        <v>10000</v>
      </c>
      <c r="K139" s="24">
        <v>-1910033.13</v>
      </c>
    </row>
    <row r="140" spans="1:11" x14ac:dyDescent="0.25">
      <c r="A140" s="22" t="s">
        <v>2025</v>
      </c>
      <c r="B140" s="22" t="s">
        <v>2018</v>
      </c>
      <c r="C140" s="22" t="s">
        <v>1335</v>
      </c>
      <c r="D140" s="22" t="s">
        <v>2025</v>
      </c>
      <c r="E140" s="22" t="e">
        <f>VLOOKUP(D140,'Supplier Statement'!A:B,1,0)</f>
        <v>#N/A</v>
      </c>
      <c r="F140" s="22" t="e">
        <f>VLOOKUP(D140,'Supplier Statement'!A:B,2,0)</f>
        <v>#N/A</v>
      </c>
      <c r="G140" s="22" t="s">
        <v>2026</v>
      </c>
      <c r="H140" s="22" t="s">
        <v>1688</v>
      </c>
      <c r="J140" s="24">
        <v>5000</v>
      </c>
      <c r="K140" s="24">
        <v>-1915033.13</v>
      </c>
    </row>
    <row r="141" spans="1:11" x14ac:dyDescent="0.25">
      <c r="A141" s="22" t="s">
        <v>2028</v>
      </c>
      <c r="B141" s="22" t="s">
        <v>2027</v>
      </c>
      <c r="C141" s="22" t="s">
        <v>1335</v>
      </c>
      <c r="D141" s="22" t="s">
        <v>2028</v>
      </c>
      <c r="E141" s="22" t="e">
        <f>VLOOKUP(D141,'Supplier Statement'!A:B,1,0)</f>
        <v>#N/A</v>
      </c>
      <c r="F141" s="22" t="e">
        <f>VLOOKUP(D141,'Supplier Statement'!A:B,2,0)</f>
        <v>#N/A</v>
      </c>
      <c r="G141" s="22" t="s">
        <v>2029</v>
      </c>
      <c r="H141" s="22" t="s">
        <v>2030</v>
      </c>
      <c r="J141" s="24">
        <v>5000</v>
      </c>
      <c r="K141" s="24">
        <v>-1920033.13</v>
      </c>
    </row>
    <row r="142" spans="1:11" x14ac:dyDescent="0.25">
      <c r="A142" s="22" t="s">
        <v>2032</v>
      </c>
      <c r="B142" s="22" t="s">
        <v>2031</v>
      </c>
      <c r="C142" s="22" t="s">
        <v>1335</v>
      </c>
      <c r="D142" s="22" t="s">
        <v>2032</v>
      </c>
      <c r="E142" s="22" t="e">
        <f>VLOOKUP(D142,'Supplier Statement'!A:B,1,0)</f>
        <v>#N/A</v>
      </c>
      <c r="F142" s="22" t="e">
        <f>VLOOKUP(D142,'Supplier Statement'!A:B,2,0)</f>
        <v>#N/A</v>
      </c>
      <c r="G142" s="22" t="s">
        <v>2033</v>
      </c>
      <c r="H142" s="22" t="s">
        <v>2034</v>
      </c>
      <c r="J142" s="24">
        <v>25000</v>
      </c>
      <c r="K142" s="24">
        <v>-1945033.13</v>
      </c>
    </row>
    <row r="143" spans="1:11" x14ac:dyDescent="0.25">
      <c r="A143" s="22" t="s">
        <v>2036</v>
      </c>
      <c r="B143" s="22" t="s">
        <v>2035</v>
      </c>
      <c r="C143" s="22" t="s">
        <v>1335</v>
      </c>
      <c r="D143" s="22" t="s">
        <v>2036</v>
      </c>
      <c r="E143" s="22" t="e">
        <f>VLOOKUP(D143,'Supplier Statement'!A:B,1,0)</f>
        <v>#N/A</v>
      </c>
      <c r="F143" s="22" t="e">
        <f>VLOOKUP(D143,'Supplier Statement'!A:B,2,0)</f>
        <v>#N/A</v>
      </c>
      <c r="G143" s="22" t="s">
        <v>2037</v>
      </c>
      <c r="H143" s="22" t="s">
        <v>1688</v>
      </c>
      <c r="J143" s="24">
        <v>10000</v>
      </c>
      <c r="K143" s="24">
        <v>-1955033.13</v>
      </c>
    </row>
    <row r="144" spans="1:11" x14ac:dyDescent="0.25">
      <c r="A144" s="22" t="s">
        <v>2039</v>
      </c>
      <c r="B144" s="22" t="s">
        <v>2038</v>
      </c>
      <c r="C144" s="22" t="s">
        <v>1335</v>
      </c>
      <c r="D144" s="22" t="s">
        <v>2039</v>
      </c>
      <c r="E144" s="22" t="e">
        <f>VLOOKUP(D144,'Supplier Statement'!A:B,1,0)</f>
        <v>#N/A</v>
      </c>
      <c r="F144" s="22" t="e">
        <f>VLOOKUP(D144,'Supplier Statement'!A:B,2,0)</f>
        <v>#N/A</v>
      </c>
      <c r="G144" s="22" t="s">
        <v>2040</v>
      </c>
      <c r="H144" s="22" t="s">
        <v>2041</v>
      </c>
      <c r="J144" s="24">
        <v>5000</v>
      </c>
      <c r="K144" s="24">
        <v>-1960033.13</v>
      </c>
    </row>
    <row r="145" spans="1:11" x14ac:dyDescent="0.25">
      <c r="A145" s="22" t="s">
        <v>2043</v>
      </c>
      <c r="B145" s="22" t="s">
        <v>2042</v>
      </c>
      <c r="C145" s="22" t="s">
        <v>1335</v>
      </c>
      <c r="D145" s="22" t="s">
        <v>2043</v>
      </c>
      <c r="E145" s="22" t="e">
        <f>VLOOKUP(D145,'Supplier Statement'!A:B,1,0)</f>
        <v>#N/A</v>
      </c>
      <c r="F145" s="22" t="e">
        <f>VLOOKUP(D145,'Supplier Statement'!A:B,2,0)</f>
        <v>#N/A</v>
      </c>
      <c r="G145" s="22" t="s">
        <v>2044</v>
      </c>
      <c r="H145" s="22" t="s">
        <v>1556</v>
      </c>
      <c r="J145" s="24">
        <v>10000</v>
      </c>
      <c r="K145" s="24">
        <v>-1970033.13</v>
      </c>
    </row>
    <row r="146" spans="1:11" x14ac:dyDescent="0.25">
      <c r="A146" s="22" t="s">
        <v>2045</v>
      </c>
      <c r="B146" s="22" t="s">
        <v>2042</v>
      </c>
      <c r="C146" s="22" t="s">
        <v>1335</v>
      </c>
      <c r="D146" s="22" t="s">
        <v>2045</v>
      </c>
      <c r="E146" s="22" t="e">
        <f>VLOOKUP(D146,'Supplier Statement'!A:B,1,0)</f>
        <v>#N/A</v>
      </c>
      <c r="F146" s="22" t="e">
        <f>VLOOKUP(D146,'Supplier Statement'!A:B,2,0)</f>
        <v>#N/A</v>
      </c>
      <c r="G146" s="22" t="s">
        <v>2046</v>
      </c>
      <c r="H146" s="22" t="s">
        <v>2047</v>
      </c>
      <c r="J146" s="24">
        <v>20000</v>
      </c>
      <c r="K146" s="24">
        <v>-1990033.13</v>
      </c>
    </row>
    <row r="147" spans="1:11" x14ac:dyDescent="0.25">
      <c r="A147" s="22" t="s">
        <v>2050</v>
      </c>
      <c r="B147" s="22" t="s">
        <v>2042</v>
      </c>
      <c r="C147" s="22" t="s">
        <v>1335</v>
      </c>
      <c r="D147" s="22" t="s">
        <v>2050</v>
      </c>
      <c r="E147" s="22" t="e">
        <f>VLOOKUP(D147,'Supplier Statement'!A:B,1,0)</f>
        <v>#N/A</v>
      </c>
      <c r="F147" s="22" t="e">
        <f>VLOOKUP(D147,'Supplier Statement'!A:B,2,0)</f>
        <v>#N/A</v>
      </c>
      <c r="G147" s="22" t="s">
        <v>2051</v>
      </c>
      <c r="H147" s="22" t="s">
        <v>2052</v>
      </c>
      <c r="J147" s="24">
        <v>40000</v>
      </c>
      <c r="K147" s="24">
        <v>-2035033.13</v>
      </c>
    </row>
    <row r="148" spans="1:11" x14ac:dyDescent="0.25">
      <c r="A148" s="22" t="s">
        <v>2053</v>
      </c>
      <c r="B148" s="22" t="s">
        <v>2042</v>
      </c>
      <c r="C148" s="22" t="s">
        <v>1335</v>
      </c>
      <c r="D148" s="22" t="s">
        <v>2053</v>
      </c>
      <c r="E148" s="22" t="e">
        <f>VLOOKUP(D148,'Supplier Statement'!A:B,1,0)</f>
        <v>#N/A</v>
      </c>
      <c r="F148" s="22" t="e">
        <f>VLOOKUP(D148,'Supplier Statement'!A:B,2,0)</f>
        <v>#N/A</v>
      </c>
      <c r="G148" s="22" t="s">
        <v>2051</v>
      </c>
      <c r="H148" s="22" t="s">
        <v>2052</v>
      </c>
      <c r="J148" s="24">
        <v>5000</v>
      </c>
      <c r="K148" s="24">
        <v>-2040033.13</v>
      </c>
    </row>
    <row r="149" spans="1:11" x14ac:dyDescent="0.25">
      <c r="A149" s="22" t="s">
        <v>2055</v>
      </c>
      <c r="B149" s="22" t="s">
        <v>2054</v>
      </c>
      <c r="C149" s="22" t="s">
        <v>1335</v>
      </c>
      <c r="D149" s="22" t="s">
        <v>2055</v>
      </c>
      <c r="E149" s="22" t="e">
        <f>VLOOKUP(D149,'Supplier Statement'!A:B,1,0)</f>
        <v>#N/A</v>
      </c>
      <c r="F149" s="22" t="e">
        <f>VLOOKUP(D149,'Supplier Statement'!A:B,2,0)</f>
        <v>#N/A</v>
      </c>
      <c r="G149" s="22" t="s">
        <v>2056</v>
      </c>
      <c r="H149" s="22" t="s">
        <v>2057</v>
      </c>
      <c r="J149" s="24">
        <v>60000</v>
      </c>
      <c r="K149" s="24">
        <v>-2100033.13</v>
      </c>
    </row>
    <row r="150" spans="1:11" x14ac:dyDescent="0.25">
      <c r="A150" s="22" t="s">
        <v>2059</v>
      </c>
      <c r="B150" s="22" t="s">
        <v>2058</v>
      </c>
      <c r="C150" s="22" t="s">
        <v>1335</v>
      </c>
      <c r="D150" s="22" t="s">
        <v>2059</v>
      </c>
      <c r="E150" s="22" t="e">
        <f>VLOOKUP(D150,'Supplier Statement'!A:B,1,0)</f>
        <v>#N/A</v>
      </c>
      <c r="F150" s="22" t="e">
        <f>VLOOKUP(D150,'Supplier Statement'!A:B,2,0)</f>
        <v>#N/A</v>
      </c>
      <c r="G150" s="22" t="s">
        <v>2060</v>
      </c>
      <c r="H150" s="22" t="s">
        <v>2061</v>
      </c>
      <c r="J150" s="24">
        <v>5000</v>
      </c>
      <c r="K150" s="24">
        <v>-2105033.13</v>
      </c>
    </row>
    <row r="151" spans="1:11" x14ac:dyDescent="0.25">
      <c r="A151" s="22" t="s">
        <v>2063</v>
      </c>
      <c r="B151" s="22" t="s">
        <v>2062</v>
      </c>
      <c r="C151" s="22" t="s">
        <v>1335</v>
      </c>
      <c r="D151" s="22" t="s">
        <v>2063</v>
      </c>
      <c r="E151" s="22" t="e">
        <f>VLOOKUP(D151,'Supplier Statement'!A:B,1,0)</f>
        <v>#N/A</v>
      </c>
      <c r="F151" s="22" t="e">
        <f>VLOOKUP(D151,'Supplier Statement'!A:B,2,0)</f>
        <v>#N/A</v>
      </c>
      <c r="G151" s="22" t="s">
        <v>2064</v>
      </c>
      <c r="H151" s="22" t="s">
        <v>2065</v>
      </c>
      <c r="J151" s="24">
        <v>10000</v>
      </c>
      <c r="K151" s="24">
        <v>-2115033.13</v>
      </c>
    </row>
    <row r="152" spans="1:11" x14ac:dyDescent="0.25">
      <c r="A152" s="22" t="s">
        <v>2067</v>
      </c>
      <c r="B152" s="22" t="s">
        <v>2066</v>
      </c>
      <c r="C152" s="22" t="s">
        <v>1335</v>
      </c>
      <c r="D152" s="22" t="s">
        <v>2067</v>
      </c>
      <c r="E152" s="22" t="e">
        <f>VLOOKUP(D152,'Supplier Statement'!A:B,1,0)</f>
        <v>#N/A</v>
      </c>
      <c r="F152" s="22" t="e">
        <f>VLOOKUP(D152,'Supplier Statement'!A:B,2,0)</f>
        <v>#N/A</v>
      </c>
      <c r="G152" s="22" t="s">
        <v>2068</v>
      </c>
      <c r="H152" s="22" t="s">
        <v>2069</v>
      </c>
      <c r="J152" s="24">
        <v>40000</v>
      </c>
      <c r="K152" s="24">
        <v>-2155033.13</v>
      </c>
    </row>
    <row r="153" spans="1:11" x14ac:dyDescent="0.25">
      <c r="A153" s="22" t="s">
        <v>157</v>
      </c>
      <c r="B153" s="22" t="s">
        <v>2070</v>
      </c>
      <c r="C153" s="22" t="s">
        <v>1543</v>
      </c>
      <c r="D153" s="22" t="s">
        <v>157</v>
      </c>
      <c r="E153" s="22" t="e">
        <f>VLOOKUP(D153,'Supplier Statement'!A:B,1,0)</f>
        <v>#N/A</v>
      </c>
      <c r="F153" s="22" t="e">
        <f>VLOOKUP(D153,'Supplier Statement'!A:B,2,0)</f>
        <v>#N/A</v>
      </c>
      <c r="G153" s="22" t="s">
        <v>1544</v>
      </c>
      <c r="H153" s="22" t="s">
        <v>2071</v>
      </c>
      <c r="I153" s="24">
        <v>476030</v>
      </c>
      <c r="K153" s="24">
        <v>-1679003.13</v>
      </c>
    </row>
    <row r="154" spans="1:11" x14ac:dyDescent="0.25">
      <c r="E154" s="22" t="e">
        <f>VLOOKUP(D154,'Supplier Statement'!A:B,1,0)</f>
        <v>#N/A</v>
      </c>
      <c r="F154" s="22" t="e">
        <f>VLOOKUP(D154,'Supplier Statement'!A:B,2,0)</f>
        <v>#N/A</v>
      </c>
      <c r="G154" s="22" t="s">
        <v>1546</v>
      </c>
    </row>
    <row r="155" spans="1:11" x14ac:dyDescent="0.25">
      <c r="A155" s="22" t="s">
        <v>157</v>
      </c>
      <c r="B155" s="22" t="s">
        <v>2070</v>
      </c>
      <c r="C155" s="22" t="s">
        <v>1543</v>
      </c>
      <c r="D155" s="22" t="s">
        <v>157</v>
      </c>
      <c r="E155" s="22" t="e">
        <f>VLOOKUP(D155,'Supplier Statement'!A:B,1,0)</f>
        <v>#N/A</v>
      </c>
      <c r="F155" s="22" t="e">
        <f>VLOOKUP(D155,'Supplier Statement'!A:B,2,0)</f>
        <v>#N/A</v>
      </c>
      <c r="G155" s="22" t="s">
        <v>1544</v>
      </c>
      <c r="H155" s="22" t="s">
        <v>2071</v>
      </c>
      <c r="I155" s="24">
        <v>9000</v>
      </c>
      <c r="K155" s="24">
        <v>-1670003.13</v>
      </c>
    </row>
    <row r="156" spans="1:11" x14ac:dyDescent="0.25">
      <c r="E156" s="22" t="e">
        <f>VLOOKUP(D156,'Supplier Statement'!A:B,1,0)</f>
        <v>#N/A</v>
      </c>
      <c r="F156" s="22" t="e">
        <f>VLOOKUP(D156,'Supplier Statement'!A:B,2,0)</f>
        <v>#N/A</v>
      </c>
      <c r="G156" s="22" t="s">
        <v>1546</v>
      </c>
    </row>
    <row r="157" spans="1:11" x14ac:dyDescent="0.25">
      <c r="A157" s="22" t="s">
        <v>157</v>
      </c>
      <c r="B157" s="22" t="s">
        <v>2070</v>
      </c>
      <c r="C157" s="22" t="s">
        <v>1543</v>
      </c>
      <c r="D157" s="22" t="s">
        <v>157</v>
      </c>
      <c r="E157" s="22" t="e">
        <f>VLOOKUP(D157,'Supplier Statement'!A:B,1,0)</f>
        <v>#N/A</v>
      </c>
      <c r="F157" s="22" t="e">
        <f>VLOOKUP(D157,'Supplier Statement'!A:B,2,0)</f>
        <v>#N/A</v>
      </c>
      <c r="G157" s="22" t="s">
        <v>1544</v>
      </c>
      <c r="H157" s="22" t="s">
        <v>2071</v>
      </c>
      <c r="I157" s="24">
        <v>9000</v>
      </c>
      <c r="K157" s="24">
        <v>-1661003.13</v>
      </c>
    </row>
    <row r="158" spans="1:11" x14ac:dyDescent="0.25">
      <c r="E158" s="22" t="e">
        <f>VLOOKUP(D158,'Supplier Statement'!A:B,1,0)</f>
        <v>#N/A</v>
      </c>
      <c r="F158" s="22" t="e">
        <f>VLOOKUP(D158,'Supplier Statement'!A:B,2,0)</f>
        <v>#N/A</v>
      </c>
      <c r="G158" s="22" t="s">
        <v>1546</v>
      </c>
    </row>
    <row r="159" spans="1:11" x14ac:dyDescent="0.25">
      <c r="A159" s="22" t="s">
        <v>157</v>
      </c>
      <c r="B159" s="22" t="s">
        <v>2070</v>
      </c>
      <c r="C159" s="22" t="s">
        <v>1543</v>
      </c>
      <c r="D159" s="22" t="s">
        <v>157</v>
      </c>
      <c r="E159" s="22" t="e">
        <f>VLOOKUP(D159,'Supplier Statement'!A:B,1,0)</f>
        <v>#N/A</v>
      </c>
      <c r="F159" s="22" t="e">
        <f>VLOOKUP(D159,'Supplier Statement'!A:B,2,0)</f>
        <v>#N/A</v>
      </c>
      <c r="G159" s="22" t="s">
        <v>1544</v>
      </c>
      <c r="H159" s="22" t="s">
        <v>2071</v>
      </c>
      <c r="I159" s="24">
        <v>4500</v>
      </c>
      <c r="K159" s="24">
        <v>-1656503.13</v>
      </c>
    </row>
    <row r="160" spans="1:11" x14ac:dyDescent="0.25">
      <c r="E160" s="22" t="e">
        <f>VLOOKUP(D160,'Supplier Statement'!A:B,1,0)</f>
        <v>#N/A</v>
      </c>
      <c r="F160" s="22" t="e">
        <f>VLOOKUP(D160,'Supplier Statement'!A:B,2,0)</f>
        <v>#N/A</v>
      </c>
      <c r="G160" s="22" t="s">
        <v>1546</v>
      </c>
    </row>
    <row r="161" spans="1:11" x14ac:dyDescent="0.25">
      <c r="A161" s="22" t="s">
        <v>157</v>
      </c>
      <c r="B161" s="22" t="s">
        <v>2070</v>
      </c>
      <c r="C161" s="22" t="s">
        <v>1543</v>
      </c>
      <c r="D161" s="22" t="s">
        <v>157</v>
      </c>
      <c r="E161" s="22" t="e">
        <f>VLOOKUP(D161,'Supplier Statement'!A:B,1,0)</f>
        <v>#N/A</v>
      </c>
      <c r="F161" s="22" t="e">
        <f>VLOOKUP(D161,'Supplier Statement'!A:B,2,0)</f>
        <v>#N/A</v>
      </c>
      <c r="G161" s="22" t="s">
        <v>1544</v>
      </c>
      <c r="H161" s="22" t="s">
        <v>2071</v>
      </c>
      <c r="I161" s="24">
        <v>4500</v>
      </c>
      <c r="K161" s="24">
        <v>-1652003.13</v>
      </c>
    </row>
    <row r="162" spans="1:11" x14ac:dyDescent="0.25">
      <c r="E162" s="22" t="e">
        <f>VLOOKUP(D162,'Supplier Statement'!A:B,1,0)</f>
        <v>#N/A</v>
      </c>
      <c r="F162" s="22" t="e">
        <f>VLOOKUP(D162,'Supplier Statement'!A:B,2,0)</f>
        <v>#N/A</v>
      </c>
      <c r="G162" s="22" t="s">
        <v>1546</v>
      </c>
    </row>
    <row r="163" spans="1:11" x14ac:dyDescent="0.25">
      <c r="A163" s="22" t="s">
        <v>2072</v>
      </c>
      <c r="B163" s="22" t="s">
        <v>2070</v>
      </c>
      <c r="C163" s="22" t="s">
        <v>1335</v>
      </c>
      <c r="D163" s="22" t="s">
        <v>2072</v>
      </c>
      <c r="E163" s="22" t="e">
        <f>VLOOKUP(D163,'Supplier Statement'!A:B,1,0)</f>
        <v>#N/A</v>
      </c>
      <c r="F163" s="22" t="e">
        <f>VLOOKUP(D163,'Supplier Statement'!A:B,2,0)</f>
        <v>#N/A</v>
      </c>
      <c r="G163" s="22" t="s">
        <v>2073</v>
      </c>
      <c r="H163" s="22" t="s">
        <v>2065</v>
      </c>
      <c r="J163" s="24">
        <v>5000</v>
      </c>
      <c r="K163" s="24">
        <v>-1657003.13</v>
      </c>
    </row>
    <row r="164" spans="1:11" x14ac:dyDescent="0.25">
      <c r="A164" s="22" t="s">
        <v>306</v>
      </c>
      <c r="B164" s="22" t="s">
        <v>2070</v>
      </c>
      <c r="C164" s="22" t="s">
        <v>1335</v>
      </c>
      <c r="D164" s="22" t="s">
        <v>306</v>
      </c>
      <c r="E164" s="22" t="e">
        <f>VLOOKUP(D164,'Supplier Statement'!A:B,1,0)</f>
        <v>#N/A</v>
      </c>
      <c r="F164" s="22" t="e">
        <f>VLOOKUP(D164,'Supplier Statement'!A:B,2,0)</f>
        <v>#N/A</v>
      </c>
      <c r="G164" s="22" t="s">
        <v>2074</v>
      </c>
      <c r="H164" s="22" t="s">
        <v>1688</v>
      </c>
      <c r="J164" s="24">
        <v>10000</v>
      </c>
      <c r="K164" s="24">
        <v>-1667003.13</v>
      </c>
    </row>
    <row r="165" spans="1:11" x14ac:dyDescent="0.25">
      <c r="A165" s="22" t="s">
        <v>2076</v>
      </c>
      <c r="B165" s="22" t="s">
        <v>2075</v>
      </c>
      <c r="C165" s="22" t="s">
        <v>1335</v>
      </c>
      <c r="D165" s="22" t="s">
        <v>2076</v>
      </c>
      <c r="E165" s="22" t="e">
        <f>VLOOKUP(D165,'Supplier Statement'!A:B,1,0)</f>
        <v>#N/A</v>
      </c>
      <c r="F165" s="22" t="e">
        <f>VLOOKUP(D165,'Supplier Statement'!A:B,2,0)</f>
        <v>#N/A</v>
      </c>
      <c r="G165" s="22" t="s">
        <v>2077</v>
      </c>
      <c r="H165" s="22" t="s">
        <v>1398</v>
      </c>
      <c r="J165" s="24">
        <v>30000</v>
      </c>
      <c r="K165" s="24">
        <v>-1697003.13</v>
      </c>
    </row>
    <row r="166" spans="1:11" x14ac:dyDescent="0.25">
      <c r="A166" s="22" t="s">
        <v>2078</v>
      </c>
      <c r="B166" s="22" t="s">
        <v>2075</v>
      </c>
      <c r="C166" s="22" t="s">
        <v>1335</v>
      </c>
      <c r="D166" s="22" t="s">
        <v>2078</v>
      </c>
      <c r="E166" s="22" t="e">
        <f>VLOOKUP(D166,'Supplier Statement'!A:B,1,0)</f>
        <v>#N/A</v>
      </c>
      <c r="F166" s="22" t="e">
        <f>VLOOKUP(D166,'Supplier Statement'!A:B,2,0)</f>
        <v>#N/A</v>
      </c>
      <c r="G166" s="22" t="s">
        <v>2077</v>
      </c>
      <c r="H166" s="22" t="s">
        <v>1398</v>
      </c>
      <c r="J166" s="24">
        <v>65000</v>
      </c>
      <c r="K166" s="24">
        <v>-1762003.13</v>
      </c>
    </row>
    <row r="167" spans="1:11" x14ac:dyDescent="0.25">
      <c r="A167" s="22" t="s">
        <v>2080</v>
      </c>
      <c r="B167" s="22" t="s">
        <v>2079</v>
      </c>
      <c r="C167" s="22" t="s">
        <v>1335</v>
      </c>
      <c r="D167" s="22" t="s">
        <v>2080</v>
      </c>
      <c r="E167" s="22" t="e">
        <f>VLOOKUP(D167,'Supplier Statement'!A:B,1,0)</f>
        <v>#N/A</v>
      </c>
      <c r="F167" s="22" t="e">
        <f>VLOOKUP(D167,'Supplier Statement'!A:B,2,0)</f>
        <v>#N/A</v>
      </c>
      <c r="G167" s="22" t="s">
        <v>2081</v>
      </c>
      <c r="H167" s="22" t="s">
        <v>2082</v>
      </c>
      <c r="J167" s="24">
        <v>20000</v>
      </c>
      <c r="K167" s="24">
        <v>-1782003.13</v>
      </c>
    </row>
    <row r="168" spans="1:11" x14ac:dyDescent="0.25">
      <c r="A168" s="22" t="s">
        <v>2084</v>
      </c>
      <c r="B168" s="22" t="s">
        <v>2083</v>
      </c>
      <c r="C168" s="22" t="s">
        <v>1335</v>
      </c>
      <c r="D168" s="22" t="s">
        <v>2084</v>
      </c>
      <c r="E168" s="22" t="e">
        <f>VLOOKUP(D168,'Supplier Statement'!A:B,1,0)</f>
        <v>#N/A</v>
      </c>
      <c r="F168" s="22" t="e">
        <f>VLOOKUP(D168,'Supplier Statement'!A:B,2,0)</f>
        <v>#N/A</v>
      </c>
      <c r="G168" s="22" t="s">
        <v>2085</v>
      </c>
      <c r="H168" s="22" t="s">
        <v>2086</v>
      </c>
      <c r="J168" s="24">
        <v>5000</v>
      </c>
      <c r="K168" s="24">
        <v>-1787003.13</v>
      </c>
    </row>
    <row r="169" spans="1:11" x14ac:dyDescent="0.25">
      <c r="A169" s="22" t="s">
        <v>2087</v>
      </c>
      <c r="B169" s="22" t="s">
        <v>2083</v>
      </c>
      <c r="C169" s="22" t="s">
        <v>1335</v>
      </c>
      <c r="D169" s="22" t="s">
        <v>2087</v>
      </c>
      <c r="E169" s="22" t="e">
        <f>VLOOKUP(D169,'Supplier Statement'!A:B,1,0)</f>
        <v>#N/A</v>
      </c>
      <c r="F169" s="22" t="e">
        <f>VLOOKUP(D169,'Supplier Statement'!A:B,2,0)</f>
        <v>#N/A</v>
      </c>
      <c r="G169" s="22" t="s">
        <v>2088</v>
      </c>
      <c r="H169" s="22" t="s">
        <v>2089</v>
      </c>
      <c r="J169" s="24">
        <v>160000</v>
      </c>
      <c r="K169" s="24">
        <v>-1947003.13</v>
      </c>
    </row>
    <row r="170" spans="1:11" x14ac:dyDescent="0.25">
      <c r="A170" s="22" t="s">
        <v>2090</v>
      </c>
      <c r="B170" s="22" t="s">
        <v>2083</v>
      </c>
      <c r="C170" s="22" t="s">
        <v>1335</v>
      </c>
      <c r="D170" s="22" t="s">
        <v>2090</v>
      </c>
      <c r="E170" s="22" t="e">
        <f>VLOOKUP(D170,'Supplier Statement'!A:B,1,0)</f>
        <v>#N/A</v>
      </c>
      <c r="F170" s="22" t="e">
        <f>VLOOKUP(D170,'Supplier Statement'!A:B,2,0)</f>
        <v>#N/A</v>
      </c>
      <c r="G170" s="22" t="s">
        <v>2091</v>
      </c>
      <c r="H170" s="22" t="s">
        <v>1556</v>
      </c>
      <c r="J170" s="24">
        <v>4725</v>
      </c>
      <c r="K170" s="24">
        <v>-1951728.13</v>
      </c>
    </row>
    <row r="171" spans="1:11" x14ac:dyDescent="0.25">
      <c r="A171" s="22" t="s">
        <v>2093</v>
      </c>
      <c r="B171" s="22" t="s">
        <v>2092</v>
      </c>
      <c r="C171" s="22" t="s">
        <v>1335</v>
      </c>
      <c r="D171" s="22" t="s">
        <v>2093</v>
      </c>
      <c r="E171" s="22" t="e">
        <f>VLOOKUP(D171,'Supplier Statement'!A:B,1,0)</f>
        <v>#N/A</v>
      </c>
      <c r="F171" s="22" t="e">
        <f>VLOOKUP(D171,'Supplier Statement'!A:B,2,0)</f>
        <v>#N/A</v>
      </c>
      <c r="G171" s="22" t="s">
        <v>2094</v>
      </c>
      <c r="H171" s="22" t="s">
        <v>2095</v>
      </c>
      <c r="J171" s="24">
        <v>5000</v>
      </c>
      <c r="K171" s="24">
        <v>-1956728.13</v>
      </c>
    </row>
    <row r="172" spans="1:11" x14ac:dyDescent="0.25">
      <c r="A172" s="22" t="s">
        <v>2096</v>
      </c>
      <c r="B172" s="22" t="s">
        <v>2092</v>
      </c>
      <c r="C172" s="22" t="s">
        <v>1335</v>
      </c>
      <c r="D172" s="22" t="s">
        <v>2096</v>
      </c>
      <c r="E172" s="22" t="e">
        <f>VLOOKUP(D172,'Supplier Statement'!A:B,1,0)</f>
        <v>#N/A</v>
      </c>
      <c r="F172" s="22" t="e">
        <f>VLOOKUP(D172,'Supplier Statement'!A:B,2,0)</f>
        <v>#N/A</v>
      </c>
      <c r="G172" s="22" t="s">
        <v>2097</v>
      </c>
      <c r="H172" s="22" t="s">
        <v>2098</v>
      </c>
      <c r="J172" s="24">
        <v>7500</v>
      </c>
      <c r="K172" s="24">
        <v>-1964228.13</v>
      </c>
    </row>
    <row r="173" spans="1:11" x14ac:dyDescent="0.25">
      <c r="A173" s="22" t="s">
        <v>2099</v>
      </c>
      <c r="B173" s="22" t="s">
        <v>2092</v>
      </c>
      <c r="C173" s="22" t="s">
        <v>1335</v>
      </c>
      <c r="D173" s="22" t="s">
        <v>2099</v>
      </c>
      <c r="E173" s="22" t="e">
        <f>VLOOKUP(D173,'Supplier Statement'!A:B,1,0)</f>
        <v>#N/A</v>
      </c>
      <c r="F173" s="22" t="e">
        <f>VLOOKUP(D173,'Supplier Statement'!A:B,2,0)</f>
        <v>#N/A</v>
      </c>
      <c r="G173" s="22" t="s">
        <v>2097</v>
      </c>
      <c r="H173" s="22" t="s">
        <v>2098</v>
      </c>
      <c r="J173" s="24">
        <v>160000</v>
      </c>
      <c r="K173" s="24">
        <v>-2124228.13</v>
      </c>
    </row>
    <row r="174" spans="1:11" x14ac:dyDescent="0.25">
      <c r="A174" s="22" t="s">
        <v>2103</v>
      </c>
      <c r="B174" s="22" t="s">
        <v>2092</v>
      </c>
      <c r="C174" s="22" t="s">
        <v>1335</v>
      </c>
      <c r="D174" s="22" t="s">
        <v>2103</v>
      </c>
      <c r="E174" s="22" t="e">
        <f>VLOOKUP(D174,'Supplier Statement'!A:B,1,0)</f>
        <v>#N/A</v>
      </c>
      <c r="F174" s="22" t="e">
        <f>VLOOKUP(D174,'Supplier Statement'!A:B,2,0)</f>
        <v>#N/A</v>
      </c>
      <c r="G174" s="22" t="s">
        <v>2097</v>
      </c>
      <c r="H174" s="22" t="s">
        <v>2098</v>
      </c>
      <c r="J174" s="24">
        <v>33000</v>
      </c>
      <c r="K174" s="24">
        <v>-2167228.13</v>
      </c>
    </row>
    <row r="175" spans="1:11" x14ac:dyDescent="0.25">
      <c r="A175" s="22" t="s">
        <v>2104</v>
      </c>
      <c r="B175" s="22" t="s">
        <v>2092</v>
      </c>
      <c r="C175" s="22" t="s">
        <v>1335</v>
      </c>
      <c r="D175" s="22" t="s">
        <v>2104</v>
      </c>
      <c r="E175" s="22" t="e">
        <f>VLOOKUP(D175,'Supplier Statement'!A:B,1,0)</f>
        <v>#N/A</v>
      </c>
      <c r="F175" s="22" t="e">
        <f>VLOOKUP(D175,'Supplier Statement'!A:B,2,0)</f>
        <v>#N/A</v>
      </c>
      <c r="G175" s="22" t="s">
        <v>2097</v>
      </c>
      <c r="H175" s="22" t="s">
        <v>2098</v>
      </c>
      <c r="J175" s="24">
        <v>7000</v>
      </c>
      <c r="K175" s="24">
        <v>-2174228.13</v>
      </c>
    </row>
    <row r="176" spans="1:11" x14ac:dyDescent="0.25">
      <c r="A176" s="22" t="s">
        <v>2107</v>
      </c>
      <c r="B176" s="22" t="s">
        <v>2106</v>
      </c>
      <c r="C176" s="22" t="s">
        <v>1335</v>
      </c>
      <c r="D176" s="22" t="s">
        <v>2107</v>
      </c>
      <c r="E176" s="22" t="e">
        <f>VLOOKUP(D176,'Supplier Statement'!A:B,1,0)</f>
        <v>#N/A</v>
      </c>
      <c r="F176" s="22" t="e">
        <f>VLOOKUP(D176,'Supplier Statement'!A:B,2,0)</f>
        <v>#N/A</v>
      </c>
      <c r="G176" s="22" t="s">
        <v>2108</v>
      </c>
      <c r="H176" s="22" t="s">
        <v>2109</v>
      </c>
      <c r="J176" s="24">
        <v>165000</v>
      </c>
      <c r="K176" s="24">
        <v>-2359228.13</v>
      </c>
    </row>
    <row r="177" spans="1:11" x14ac:dyDescent="0.25">
      <c r="A177" s="22" t="s">
        <v>2110</v>
      </c>
      <c r="B177" s="22" t="s">
        <v>2106</v>
      </c>
      <c r="C177" s="22" t="s">
        <v>1335</v>
      </c>
      <c r="D177" s="22" t="s">
        <v>2110</v>
      </c>
      <c r="E177" s="22" t="e">
        <f>VLOOKUP(D177,'Supplier Statement'!A:B,1,0)</f>
        <v>#N/A</v>
      </c>
      <c r="F177" s="22" t="e">
        <f>VLOOKUP(D177,'Supplier Statement'!A:B,2,0)</f>
        <v>#N/A</v>
      </c>
      <c r="G177" s="22" t="s">
        <v>2111</v>
      </c>
      <c r="H177" s="22" t="s">
        <v>2112</v>
      </c>
      <c r="J177" s="24">
        <v>4740</v>
      </c>
      <c r="K177" s="24">
        <v>-2363968.13</v>
      </c>
    </row>
    <row r="178" spans="1:11" x14ac:dyDescent="0.25">
      <c r="A178" s="22" t="s">
        <v>2113</v>
      </c>
      <c r="B178" s="22" t="s">
        <v>2106</v>
      </c>
      <c r="C178" s="22" t="s">
        <v>1335</v>
      </c>
      <c r="D178" s="22" t="s">
        <v>2113</v>
      </c>
      <c r="E178" s="22" t="e">
        <f>VLOOKUP(D178,'Supplier Statement'!A:B,1,0)</f>
        <v>#N/A</v>
      </c>
      <c r="F178" s="22" t="e">
        <f>VLOOKUP(D178,'Supplier Statement'!A:B,2,0)</f>
        <v>#N/A</v>
      </c>
      <c r="G178" s="22" t="s">
        <v>2111</v>
      </c>
      <c r="H178" s="22" t="s">
        <v>2112</v>
      </c>
      <c r="J178" s="24">
        <v>10000</v>
      </c>
      <c r="K178" s="24">
        <v>-2373968.13</v>
      </c>
    </row>
    <row r="179" spans="1:11" x14ac:dyDescent="0.25">
      <c r="A179" s="22" t="s">
        <v>2114</v>
      </c>
      <c r="B179" s="22" t="s">
        <v>2106</v>
      </c>
      <c r="C179" s="22" t="s">
        <v>1335</v>
      </c>
      <c r="D179" s="22" t="s">
        <v>2114</v>
      </c>
      <c r="E179" s="22" t="e">
        <f>VLOOKUP(D179,'Supplier Statement'!A:B,1,0)</f>
        <v>#N/A</v>
      </c>
      <c r="F179" s="22" t="e">
        <f>VLOOKUP(D179,'Supplier Statement'!A:B,2,0)</f>
        <v>#N/A</v>
      </c>
      <c r="G179" s="22" t="s">
        <v>2111</v>
      </c>
      <c r="H179" s="22" t="s">
        <v>2112</v>
      </c>
      <c r="J179" s="24">
        <v>50000</v>
      </c>
      <c r="K179" s="24">
        <v>-2423968.13</v>
      </c>
    </row>
    <row r="180" spans="1:11" x14ac:dyDescent="0.25">
      <c r="A180" s="22" t="s">
        <v>2115</v>
      </c>
      <c r="B180" s="22" t="s">
        <v>2106</v>
      </c>
      <c r="C180" s="22" t="s">
        <v>1335</v>
      </c>
      <c r="D180" s="22" t="s">
        <v>2115</v>
      </c>
      <c r="E180" s="22" t="e">
        <f>VLOOKUP(D180,'Supplier Statement'!A:B,1,0)</f>
        <v>#N/A</v>
      </c>
      <c r="F180" s="22" t="e">
        <f>VLOOKUP(D180,'Supplier Statement'!A:B,2,0)</f>
        <v>#N/A</v>
      </c>
      <c r="G180" s="22" t="s">
        <v>2111</v>
      </c>
      <c r="H180" s="22" t="s">
        <v>2112</v>
      </c>
      <c r="J180" s="24">
        <v>80000</v>
      </c>
      <c r="K180" s="24">
        <v>-2503968.13</v>
      </c>
    </row>
    <row r="181" spans="1:11" x14ac:dyDescent="0.25">
      <c r="A181" s="22" t="s">
        <v>2116</v>
      </c>
      <c r="B181" s="22" t="s">
        <v>2106</v>
      </c>
      <c r="C181" s="22" t="s">
        <v>1335</v>
      </c>
      <c r="D181" s="22" t="s">
        <v>2116</v>
      </c>
      <c r="E181" s="22" t="e">
        <f>VLOOKUP(D181,'Supplier Statement'!A:B,1,0)</f>
        <v>#N/A</v>
      </c>
      <c r="F181" s="22" t="e">
        <f>VLOOKUP(D181,'Supplier Statement'!A:B,2,0)</f>
        <v>#N/A</v>
      </c>
      <c r="G181" s="22" t="s">
        <v>2111</v>
      </c>
      <c r="H181" s="22" t="s">
        <v>2112</v>
      </c>
      <c r="J181" s="24">
        <v>5000</v>
      </c>
      <c r="K181" s="24">
        <v>-2508968.13</v>
      </c>
    </row>
    <row r="182" spans="1:11" x14ac:dyDescent="0.25">
      <c r="A182" s="22" t="s">
        <v>310</v>
      </c>
      <c r="B182" s="22" t="s">
        <v>2117</v>
      </c>
      <c r="C182" s="22" t="s">
        <v>1335</v>
      </c>
      <c r="D182" s="22" t="s">
        <v>310</v>
      </c>
      <c r="E182" s="22" t="e">
        <f>VLOOKUP(D182,'Supplier Statement'!A:B,1,0)</f>
        <v>#N/A</v>
      </c>
      <c r="F182" s="22" t="e">
        <f>VLOOKUP(D182,'Supplier Statement'!A:B,2,0)</f>
        <v>#N/A</v>
      </c>
      <c r="G182" s="22" t="s">
        <v>2118</v>
      </c>
      <c r="H182" s="22" t="s">
        <v>2119</v>
      </c>
      <c r="J182" s="24">
        <v>10000</v>
      </c>
      <c r="K182" s="24">
        <v>-2518968.13</v>
      </c>
    </row>
    <row r="183" spans="1:11" x14ac:dyDescent="0.25">
      <c r="A183" s="22" t="s">
        <v>2121</v>
      </c>
      <c r="B183" s="22" t="s">
        <v>2120</v>
      </c>
      <c r="C183" s="22" t="s">
        <v>1335</v>
      </c>
      <c r="D183" s="22" t="s">
        <v>2121</v>
      </c>
      <c r="E183" s="22" t="e">
        <f>VLOOKUP(D183,'Supplier Statement'!A:B,1,0)</f>
        <v>#N/A</v>
      </c>
      <c r="F183" s="22" t="e">
        <f>VLOOKUP(D183,'Supplier Statement'!A:B,2,0)</f>
        <v>#N/A</v>
      </c>
      <c r="G183" s="22" t="s">
        <v>2122</v>
      </c>
      <c r="H183" s="22" t="s">
        <v>2123</v>
      </c>
      <c r="J183" s="24">
        <v>40000</v>
      </c>
      <c r="K183" s="24">
        <v>-2558968.13</v>
      </c>
    </row>
    <row r="184" spans="1:11" x14ac:dyDescent="0.25">
      <c r="A184" s="22" t="s">
        <v>2124</v>
      </c>
      <c r="B184" s="22" t="s">
        <v>2120</v>
      </c>
      <c r="C184" s="22" t="s">
        <v>1335</v>
      </c>
      <c r="D184" s="22" t="s">
        <v>2124</v>
      </c>
      <c r="E184" s="22" t="e">
        <f>VLOOKUP(D184,'Supplier Statement'!A:B,1,0)</f>
        <v>#N/A</v>
      </c>
      <c r="F184" s="22" t="e">
        <f>VLOOKUP(D184,'Supplier Statement'!A:B,2,0)</f>
        <v>#N/A</v>
      </c>
      <c r="G184" s="22" t="s">
        <v>2122</v>
      </c>
      <c r="H184" s="22" t="s">
        <v>2123</v>
      </c>
      <c r="J184" s="24">
        <v>21660</v>
      </c>
      <c r="K184" s="24">
        <v>-2580628.13</v>
      </c>
    </row>
    <row r="185" spans="1:11" x14ac:dyDescent="0.25">
      <c r="A185" s="22" t="s">
        <v>2134</v>
      </c>
      <c r="B185" s="22" t="s">
        <v>2133</v>
      </c>
      <c r="C185" s="22" t="s">
        <v>1335</v>
      </c>
      <c r="D185" s="22" t="s">
        <v>2134</v>
      </c>
      <c r="E185" s="22" t="e">
        <f>VLOOKUP(D185,'Supplier Statement'!A:B,1,0)</f>
        <v>#N/A</v>
      </c>
      <c r="F185" s="22" t="e">
        <f>VLOOKUP(D185,'Supplier Statement'!A:B,2,0)</f>
        <v>#N/A</v>
      </c>
      <c r="G185" s="22" t="s">
        <v>2135</v>
      </c>
      <c r="H185" s="22" t="s">
        <v>2136</v>
      </c>
      <c r="J185" s="24">
        <v>10000</v>
      </c>
      <c r="K185" s="24">
        <v>-2613628.13</v>
      </c>
    </row>
    <row r="186" spans="1:11" x14ac:dyDescent="0.25">
      <c r="A186" s="22" t="s">
        <v>2137</v>
      </c>
      <c r="B186" s="22" t="s">
        <v>2133</v>
      </c>
      <c r="C186" s="22" t="s">
        <v>1335</v>
      </c>
      <c r="D186" s="22" t="s">
        <v>2137</v>
      </c>
      <c r="E186" s="22" t="e">
        <f>VLOOKUP(D186,'Supplier Statement'!A:B,1,0)</f>
        <v>#N/A</v>
      </c>
      <c r="F186" s="22" t="e">
        <f>VLOOKUP(D186,'Supplier Statement'!A:B,2,0)</f>
        <v>#N/A</v>
      </c>
      <c r="G186" s="22" t="s">
        <v>2138</v>
      </c>
      <c r="H186" s="22" t="s">
        <v>1675</v>
      </c>
      <c r="J186" s="24">
        <v>10000</v>
      </c>
      <c r="K186" s="24">
        <v>-2623628.13</v>
      </c>
    </row>
    <row r="187" spans="1:11" x14ac:dyDescent="0.25">
      <c r="A187" s="22" t="s">
        <v>2139</v>
      </c>
      <c r="B187" s="22" t="s">
        <v>2133</v>
      </c>
      <c r="C187" s="22" t="s">
        <v>1335</v>
      </c>
      <c r="D187" s="22" t="s">
        <v>2139</v>
      </c>
      <c r="E187" s="22" t="e">
        <f>VLOOKUP(D187,'Supplier Statement'!A:B,1,0)</f>
        <v>#N/A</v>
      </c>
      <c r="F187" s="22" t="e">
        <f>VLOOKUP(D187,'Supplier Statement'!A:B,2,0)</f>
        <v>#N/A</v>
      </c>
      <c r="G187" s="22" t="s">
        <v>2140</v>
      </c>
      <c r="H187" s="22" t="s">
        <v>2141</v>
      </c>
      <c r="J187" s="24">
        <v>12800</v>
      </c>
      <c r="K187" s="24">
        <v>-2636428.13</v>
      </c>
    </row>
    <row r="188" spans="1:11" x14ac:dyDescent="0.25">
      <c r="A188" s="22" t="s">
        <v>2142</v>
      </c>
      <c r="B188" s="22" t="s">
        <v>14</v>
      </c>
      <c r="C188" s="22" t="s">
        <v>1335</v>
      </c>
      <c r="D188" s="22" t="s">
        <v>2142</v>
      </c>
      <c r="E188" s="22" t="e">
        <f>VLOOKUP(D188,'Supplier Statement'!A:B,1,0)</f>
        <v>#N/A</v>
      </c>
      <c r="F188" s="22" t="e">
        <f>VLOOKUP(D188,'Supplier Statement'!A:B,2,0)</f>
        <v>#N/A</v>
      </c>
      <c r="G188" s="22" t="s">
        <v>2143</v>
      </c>
      <c r="H188" s="22" t="s">
        <v>2144</v>
      </c>
      <c r="J188" s="24">
        <v>195000</v>
      </c>
      <c r="K188" s="24">
        <v>-2831428.13</v>
      </c>
    </row>
    <row r="189" spans="1:11" x14ac:dyDescent="0.25">
      <c r="A189" s="22" t="s">
        <v>2145</v>
      </c>
      <c r="B189" s="22" t="s">
        <v>14</v>
      </c>
      <c r="C189" s="22" t="s">
        <v>1335</v>
      </c>
      <c r="D189" s="22" t="s">
        <v>2145</v>
      </c>
      <c r="E189" s="22" t="e">
        <f>VLOOKUP(D189,'Supplier Statement'!A:B,1,0)</f>
        <v>#N/A</v>
      </c>
      <c r="F189" s="22" t="e">
        <f>VLOOKUP(D189,'Supplier Statement'!A:B,2,0)</f>
        <v>#N/A</v>
      </c>
      <c r="G189" s="22" t="s">
        <v>2143</v>
      </c>
      <c r="H189" s="22" t="s">
        <v>2144</v>
      </c>
      <c r="J189" s="24">
        <v>36180</v>
      </c>
      <c r="K189" s="24">
        <v>-2867608.13</v>
      </c>
    </row>
    <row r="190" spans="1:11" x14ac:dyDescent="0.25">
      <c r="A190" s="22" t="s">
        <v>2146</v>
      </c>
      <c r="B190" s="22" t="s">
        <v>14</v>
      </c>
      <c r="C190" s="22" t="s">
        <v>1335</v>
      </c>
      <c r="D190" s="22" t="s">
        <v>2146</v>
      </c>
      <c r="E190" s="22" t="e">
        <f>VLOOKUP(D190,'Supplier Statement'!A:B,1,0)</f>
        <v>#N/A</v>
      </c>
      <c r="F190" s="22" t="e">
        <f>VLOOKUP(D190,'Supplier Statement'!A:B,2,0)</f>
        <v>#N/A</v>
      </c>
      <c r="G190" s="22" t="s">
        <v>2143</v>
      </c>
      <c r="H190" s="22" t="s">
        <v>2144</v>
      </c>
      <c r="J190" s="24">
        <v>35000</v>
      </c>
      <c r="K190" s="24">
        <v>-2902608.13</v>
      </c>
    </row>
    <row r="191" spans="1:11" x14ac:dyDescent="0.25">
      <c r="A191" s="22" t="s">
        <v>2147</v>
      </c>
      <c r="B191" s="22" t="s">
        <v>14</v>
      </c>
      <c r="C191" s="22" t="s">
        <v>1335</v>
      </c>
      <c r="D191" s="22" t="s">
        <v>2147</v>
      </c>
      <c r="E191" s="22" t="e">
        <f>VLOOKUP(D191,'Supplier Statement'!A:B,1,0)</f>
        <v>#N/A</v>
      </c>
      <c r="F191" s="22" t="e">
        <f>VLOOKUP(D191,'Supplier Statement'!A:B,2,0)</f>
        <v>#N/A</v>
      </c>
      <c r="G191" s="22" t="s">
        <v>2143</v>
      </c>
      <c r="H191" s="22" t="s">
        <v>2144</v>
      </c>
      <c r="J191" s="24">
        <v>90000</v>
      </c>
      <c r="K191" s="24">
        <v>-2992608.13</v>
      </c>
    </row>
    <row r="192" spans="1:11" x14ac:dyDescent="0.25">
      <c r="A192" s="22" t="s">
        <v>2149</v>
      </c>
      <c r="B192" s="22" t="s">
        <v>2148</v>
      </c>
      <c r="C192" s="22" t="s">
        <v>1335</v>
      </c>
      <c r="D192" s="22" t="s">
        <v>2149</v>
      </c>
      <c r="E192" s="22" t="e">
        <f>VLOOKUP(D192,'Supplier Statement'!A:B,1,0)</f>
        <v>#N/A</v>
      </c>
      <c r="F192" s="22" t="e">
        <f>VLOOKUP(D192,'Supplier Statement'!A:B,2,0)</f>
        <v>#N/A</v>
      </c>
      <c r="G192" s="22" t="s">
        <v>2150</v>
      </c>
      <c r="H192" s="22" t="s">
        <v>2128</v>
      </c>
      <c r="J192" s="24">
        <v>15000</v>
      </c>
      <c r="K192" s="24">
        <v>-3007608.13</v>
      </c>
    </row>
    <row r="193" spans="1:11" x14ac:dyDescent="0.25">
      <c r="A193" s="22" t="s">
        <v>2151</v>
      </c>
      <c r="B193" s="22" t="s">
        <v>2148</v>
      </c>
      <c r="C193" s="22" t="s">
        <v>1335</v>
      </c>
      <c r="D193" s="22" t="s">
        <v>2151</v>
      </c>
      <c r="E193" s="22" t="e">
        <f>VLOOKUP(D193,'Supplier Statement'!A:B,1,0)</f>
        <v>#N/A</v>
      </c>
      <c r="F193" s="22" t="e">
        <f>VLOOKUP(D193,'Supplier Statement'!A:B,2,0)</f>
        <v>#N/A</v>
      </c>
      <c r="G193" s="22" t="s">
        <v>2150</v>
      </c>
      <c r="H193" s="22" t="s">
        <v>2128</v>
      </c>
      <c r="J193" s="24">
        <v>2680</v>
      </c>
      <c r="K193" s="24">
        <v>-3010288.13</v>
      </c>
    </row>
    <row r="194" spans="1:11" x14ac:dyDescent="0.25">
      <c r="A194" s="22" t="s">
        <v>2153</v>
      </c>
      <c r="B194" s="22" t="s">
        <v>2152</v>
      </c>
      <c r="C194" s="22" t="s">
        <v>1335</v>
      </c>
      <c r="D194" s="22" t="s">
        <v>2153</v>
      </c>
      <c r="E194" s="22" t="e">
        <f>VLOOKUP(D194,'Supplier Statement'!A:B,1,0)</f>
        <v>#N/A</v>
      </c>
      <c r="F194" s="22" t="e">
        <f>VLOOKUP(D194,'Supplier Statement'!A:B,2,0)</f>
        <v>#N/A</v>
      </c>
      <c r="G194" s="22" t="s">
        <v>2154</v>
      </c>
      <c r="H194" s="22" t="s">
        <v>2155</v>
      </c>
      <c r="J194" s="24">
        <v>5000</v>
      </c>
      <c r="K194" s="24">
        <v>-3015288.13</v>
      </c>
    </row>
    <row r="195" spans="1:11" x14ac:dyDescent="0.25">
      <c r="A195" s="22" t="s">
        <v>2156</v>
      </c>
      <c r="B195" s="22" t="s">
        <v>2152</v>
      </c>
      <c r="C195" s="22" t="s">
        <v>1335</v>
      </c>
      <c r="D195" s="22" t="s">
        <v>2156</v>
      </c>
      <c r="E195" s="22" t="e">
        <f>VLOOKUP(D195,'Supplier Statement'!A:B,1,0)</f>
        <v>#N/A</v>
      </c>
      <c r="F195" s="22" t="e">
        <f>VLOOKUP(D195,'Supplier Statement'!A:B,2,0)</f>
        <v>#N/A</v>
      </c>
      <c r="G195" s="22" t="s">
        <v>2157</v>
      </c>
      <c r="H195" s="22" t="s">
        <v>2158</v>
      </c>
      <c r="J195" s="24">
        <v>10000</v>
      </c>
      <c r="K195" s="24">
        <v>-3025288.13</v>
      </c>
    </row>
    <row r="196" spans="1:11" x14ac:dyDescent="0.25">
      <c r="A196" s="22" t="s">
        <v>2160</v>
      </c>
      <c r="B196" s="22" t="s">
        <v>2159</v>
      </c>
      <c r="C196" s="22" t="s">
        <v>1335</v>
      </c>
      <c r="D196" s="22" t="s">
        <v>2160</v>
      </c>
      <c r="E196" s="22" t="e">
        <f>VLOOKUP(D196,'Supplier Statement'!A:B,1,0)</f>
        <v>#N/A</v>
      </c>
      <c r="F196" s="22" t="e">
        <f>VLOOKUP(D196,'Supplier Statement'!A:B,2,0)</f>
        <v>#N/A</v>
      </c>
      <c r="G196" s="22" t="s">
        <v>2161</v>
      </c>
      <c r="H196" s="22" t="s">
        <v>2162</v>
      </c>
      <c r="J196" s="24">
        <v>1850.05</v>
      </c>
      <c r="K196" s="24">
        <v>-3027138.18</v>
      </c>
    </row>
    <row r="197" spans="1:11" x14ac:dyDescent="0.25">
      <c r="A197" s="22" t="s">
        <v>2164</v>
      </c>
      <c r="B197" s="22" t="s">
        <v>2163</v>
      </c>
      <c r="C197" s="22" t="s">
        <v>1335</v>
      </c>
      <c r="D197" s="22" t="s">
        <v>2164</v>
      </c>
      <c r="E197" s="22" t="e">
        <f>VLOOKUP(D197,'Supplier Statement'!A:B,1,0)</f>
        <v>#N/A</v>
      </c>
      <c r="F197" s="22" t="e">
        <f>VLOOKUP(D197,'Supplier Statement'!A:B,2,0)</f>
        <v>#N/A</v>
      </c>
      <c r="G197" s="22" t="s">
        <v>2165</v>
      </c>
      <c r="H197" s="22" t="s">
        <v>2166</v>
      </c>
    </row>
    <row r="198" spans="1:11" x14ac:dyDescent="0.25">
      <c r="A198" s="22" t="s">
        <v>2164</v>
      </c>
      <c r="B198" s="22" t="s">
        <v>2163</v>
      </c>
      <c r="C198" s="22" t="s">
        <v>1335</v>
      </c>
      <c r="D198" s="22" t="s">
        <v>2164</v>
      </c>
      <c r="E198" s="22" t="e">
        <f>VLOOKUP(D198,'Supplier Statement'!A:B,1,0)</f>
        <v>#N/A</v>
      </c>
      <c r="F198" s="22" t="e">
        <f>VLOOKUP(D198,'Supplier Statement'!A:B,2,0)</f>
        <v>#N/A</v>
      </c>
      <c r="G198" s="22" t="s">
        <v>2165</v>
      </c>
      <c r="H198" s="22" t="s">
        <v>2166</v>
      </c>
      <c r="J198" s="24">
        <v>11500</v>
      </c>
      <c r="K198" s="24">
        <v>-3038638.18</v>
      </c>
    </row>
    <row r="199" spans="1:11" x14ac:dyDescent="0.25">
      <c r="A199" s="22" t="s">
        <v>2168</v>
      </c>
      <c r="B199" s="22" t="s">
        <v>2167</v>
      </c>
      <c r="C199" s="22" t="s">
        <v>1335</v>
      </c>
      <c r="D199" s="22" t="s">
        <v>2168</v>
      </c>
      <c r="E199" s="22" t="e">
        <f>VLOOKUP(D199,'Supplier Statement'!A:B,1,0)</f>
        <v>#N/A</v>
      </c>
      <c r="F199" s="22" t="e">
        <f>VLOOKUP(D199,'Supplier Statement'!A:B,2,0)</f>
        <v>#N/A</v>
      </c>
      <c r="G199" s="22" t="s">
        <v>2169</v>
      </c>
      <c r="H199" s="22" t="s">
        <v>2170</v>
      </c>
      <c r="J199" s="24">
        <v>166279.88</v>
      </c>
      <c r="K199" s="24">
        <v>-3204918.06</v>
      </c>
    </row>
    <row r="200" spans="1:11" x14ac:dyDescent="0.25">
      <c r="A200" s="22" t="s">
        <v>2172</v>
      </c>
      <c r="B200" s="22" t="s">
        <v>2171</v>
      </c>
      <c r="C200" s="22" t="s">
        <v>1335</v>
      </c>
      <c r="D200" s="22" t="s">
        <v>2172</v>
      </c>
      <c r="E200" s="22" t="e">
        <f>VLOOKUP(D200,'Supplier Statement'!A:B,1,0)</f>
        <v>#N/A</v>
      </c>
      <c r="F200" s="22" t="e">
        <f>VLOOKUP(D200,'Supplier Statement'!A:B,2,0)</f>
        <v>#N/A</v>
      </c>
      <c r="G200" s="22" t="s">
        <v>2173</v>
      </c>
      <c r="H200" s="22" t="s">
        <v>2174</v>
      </c>
      <c r="J200" s="24">
        <v>15000</v>
      </c>
      <c r="K200" s="24">
        <v>-3219918.06</v>
      </c>
    </row>
    <row r="201" spans="1:11" x14ac:dyDescent="0.25">
      <c r="A201" s="22" t="s">
        <v>2175</v>
      </c>
      <c r="B201" s="22" t="s">
        <v>2171</v>
      </c>
      <c r="C201" s="22" t="s">
        <v>1335</v>
      </c>
      <c r="D201" s="22" t="s">
        <v>2175</v>
      </c>
      <c r="E201" s="22" t="e">
        <f>VLOOKUP(D201,'Supplier Statement'!A:B,1,0)</f>
        <v>#N/A</v>
      </c>
      <c r="F201" s="22" t="e">
        <f>VLOOKUP(D201,'Supplier Statement'!A:B,2,0)</f>
        <v>#N/A</v>
      </c>
      <c r="G201" s="22" t="s">
        <v>2176</v>
      </c>
      <c r="H201" s="22" t="s">
        <v>1861</v>
      </c>
      <c r="J201" s="24">
        <v>34200</v>
      </c>
      <c r="K201" s="24">
        <v>-3254118.06</v>
      </c>
    </row>
    <row r="202" spans="1:11" x14ac:dyDescent="0.25">
      <c r="A202" s="22" t="s">
        <v>2180</v>
      </c>
      <c r="B202" s="22" t="s">
        <v>2177</v>
      </c>
      <c r="C202" s="22" t="s">
        <v>1335</v>
      </c>
      <c r="D202" s="22" t="s">
        <v>2180</v>
      </c>
      <c r="E202" s="22" t="e">
        <f>VLOOKUP(D202,'Supplier Statement'!A:B,1,0)</f>
        <v>#N/A</v>
      </c>
      <c r="F202" s="22" t="e">
        <f>VLOOKUP(D202,'Supplier Statement'!A:B,2,0)</f>
        <v>#N/A</v>
      </c>
      <c r="G202" s="22" t="s">
        <v>2181</v>
      </c>
      <c r="H202" s="22" t="s">
        <v>1556</v>
      </c>
      <c r="J202" s="24">
        <v>5000</v>
      </c>
      <c r="K202" s="24">
        <v>-3265618.06</v>
      </c>
    </row>
    <row r="203" spans="1:11" x14ac:dyDescent="0.25">
      <c r="A203" s="22" t="s">
        <v>2182</v>
      </c>
      <c r="B203" s="22" t="s">
        <v>2177</v>
      </c>
      <c r="C203" s="22" t="s">
        <v>1335</v>
      </c>
      <c r="D203" s="22" t="s">
        <v>2182</v>
      </c>
      <c r="E203" s="22" t="e">
        <f>VLOOKUP(D203,'Supplier Statement'!A:B,1,0)</f>
        <v>#N/A</v>
      </c>
      <c r="F203" s="22" t="e">
        <f>VLOOKUP(D203,'Supplier Statement'!A:B,2,0)</f>
        <v>#N/A</v>
      </c>
      <c r="G203" s="22" t="s">
        <v>2183</v>
      </c>
      <c r="H203" s="22" t="s">
        <v>2184</v>
      </c>
      <c r="J203" s="24">
        <v>5000</v>
      </c>
      <c r="K203" s="24">
        <v>-3270618.06</v>
      </c>
    </row>
    <row r="204" spans="1:11" x14ac:dyDescent="0.25">
      <c r="A204" s="22" t="s">
        <v>2186</v>
      </c>
      <c r="B204" s="22" t="s">
        <v>2185</v>
      </c>
      <c r="C204" s="22" t="s">
        <v>1335</v>
      </c>
      <c r="D204" s="22" t="s">
        <v>2186</v>
      </c>
      <c r="E204" s="22" t="e">
        <f>VLOOKUP(D204,'Supplier Statement'!A:B,1,0)</f>
        <v>#N/A</v>
      </c>
      <c r="F204" s="22" t="e">
        <f>VLOOKUP(D204,'Supplier Statement'!A:B,2,0)</f>
        <v>#N/A</v>
      </c>
      <c r="G204" s="22" t="s">
        <v>2187</v>
      </c>
      <c r="H204" s="22" t="s">
        <v>2188</v>
      </c>
      <c r="J204" s="24">
        <v>6500</v>
      </c>
      <c r="K204" s="24">
        <v>-3277118.06</v>
      </c>
    </row>
    <row r="205" spans="1:11" x14ac:dyDescent="0.25">
      <c r="A205" s="22" t="s">
        <v>2189</v>
      </c>
      <c r="B205" s="22" t="s">
        <v>2185</v>
      </c>
      <c r="C205" s="22" t="s">
        <v>1335</v>
      </c>
      <c r="D205" s="22" t="s">
        <v>2189</v>
      </c>
      <c r="E205" s="22" t="e">
        <f>VLOOKUP(D205,'Supplier Statement'!A:B,1,0)</f>
        <v>#N/A</v>
      </c>
      <c r="F205" s="22" t="e">
        <f>VLOOKUP(D205,'Supplier Statement'!A:B,2,0)</f>
        <v>#N/A</v>
      </c>
      <c r="G205" s="22" t="s">
        <v>2187</v>
      </c>
      <c r="H205" s="22" t="s">
        <v>2188</v>
      </c>
      <c r="J205" s="24">
        <v>6500</v>
      </c>
      <c r="K205" s="24">
        <v>-3283618.06</v>
      </c>
    </row>
    <row r="206" spans="1:11" x14ac:dyDescent="0.25">
      <c r="A206" s="22" t="s">
        <v>2190</v>
      </c>
      <c r="B206" s="22" t="s">
        <v>2185</v>
      </c>
      <c r="C206" s="22" t="s">
        <v>1335</v>
      </c>
      <c r="D206" s="22" t="s">
        <v>2190</v>
      </c>
      <c r="E206" s="22" t="e">
        <f>VLOOKUP(D206,'Supplier Statement'!A:B,1,0)</f>
        <v>#N/A</v>
      </c>
      <c r="F206" s="22" t="e">
        <f>VLOOKUP(D206,'Supplier Statement'!A:B,2,0)</f>
        <v>#N/A</v>
      </c>
      <c r="G206" s="22" t="s">
        <v>2191</v>
      </c>
      <c r="H206" s="22" t="s">
        <v>2192</v>
      </c>
      <c r="J206" s="24">
        <v>9000</v>
      </c>
      <c r="K206" s="24">
        <v>-3292618.06</v>
      </c>
    </row>
    <row r="207" spans="1:11" x14ac:dyDescent="0.25">
      <c r="A207" s="22" t="s">
        <v>2193</v>
      </c>
      <c r="B207" s="22" t="s">
        <v>2185</v>
      </c>
      <c r="C207" s="22" t="s">
        <v>1335</v>
      </c>
      <c r="D207" s="22" t="s">
        <v>2193</v>
      </c>
      <c r="E207" s="22" t="e">
        <f>VLOOKUP(D207,'Supplier Statement'!A:B,1,0)</f>
        <v>#N/A</v>
      </c>
      <c r="F207" s="22" t="e">
        <f>VLOOKUP(D207,'Supplier Statement'!A:B,2,0)</f>
        <v>#N/A</v>
      </c>
      <c r="G207" s="22" t="s">
        <v>2191</v>
      </c>
      <c r="H207" s="22" t="s">
        <v>2192</v>
      </c>
      <c r="J207" s="24">
        <v>18000</v>
      </c>
      <c r="K207" s="24">
        <v>-3310618.06</v>
      </c>
    </row>
    <row r="208" spans="1:11" x14ac:dyDescent="0.25">
      <c r="A208" s="22" t="s">
        <v>2194</v>
      </c>
      <c r="B208" s="22" t="s">
        <v>2185</v>
      </c>
      <c r="C208" s="22" t="s">
        <v>1335</v>
      </c>
      <c r="D208" s="22" t="s">
        <v>2194</v>
      </c>
      <c r="E208" s="22" t="e">
        <f>VLOOKUP(D208,'Supplier Statement'!A:B,1,0)</f>
        <v>#N/A</v>
      </c>
      <c r="F208" s="22" t="e">
        <f>VLOOKUP(D208,'Supplier Statement'!A:B,2,0)</f>
        <v>#N/A</v>
      </c>
      <c r="G208" s="22" t="s">
        <v>2191</v>
      </c>
      <c r="H208" s="22" t="s">
        <v>2192</v>
      </c>
      <c r="J208" s="24">
        <v>4500</v>
      </c>
      <c r="K208" s="24">
        <v>-3315118.06</v>
      </c>
    </row>
    <row r="209" spans="1:11" x14ac:dyDescent="0.25">
      <c r="A209" s="22" t="s">
        <v>2195</v>
      </c>
      <c r="B209" s="22" t="s">
        <v>2185</v>
      </c>
      <c r="C209" s="22" t="s">
        <v>1335</v>
      </c>
      <c r="D209" s="22" t="s">
        <v>2195</v>
      </c>
      <c r="E209" s="22" t="e">
        <f>VLOOKUP(D209,'Supplier Statement'!A:B,1,0)</f>
        <v>#N/A</v>
      </c>
      <c r="F209" s="22" t="e">
        <f>VLOOKUP(D209,'Supplier Statement'!A:B,2,0)</f>
        <v>#N/A</v>
      </c>
      <c r="G209" s="22" t="s">
        <v>2196</v>
      </c>
      <c r="H209" s="22" t="s">
        <v>2197</v>
      </c>
      <c r="J209" s="24">
        <v>5000</v>
      </c>
      <c r="K209" s="24">
        <v>-3320118.06</v>
      </c>
    </row>
    <row r="210" spans="1:11" x14ac:dyDescent="0.25">
      <c r="A210" s="22" t="s">
        <v>2199</v>
      </c>
      <c r="B210" s="22" t="s">
        <v>2198</v>
      </c>
      <c r="C210" s="22" t="s">
        <v>1335</v>
      </c>
      <c r="D210" s="22" t="s">
        <v>2199</v>
      </c>
      <c r="E210" s="22" t="e">
        <f>VLOOKUP(D210,'Supplier Statement'!A:B,1,0)</f>
        <v>#N/A</v>
      </c>
      <c r="F210" s="22" t="e">
        <f>VLOOKUP(D210,'Supplier Statement'!A:B,2,0)</f>
        <v>#N/A</v>
      </c>
      <c r="G210" s="22" t="s">
        <v>2200</v>
      </c>
      <c r="H210" s="22" t="s">
        <v>2201</v>
      </c>
      <c r="J210" s="24">
        <v>5000</v>
      </c>
      <c r="K210" s="24">
        <v>-3325118.06</v>
      </c>
    </row>
    <row r="211" spans="1:11" x14ac:dyDescent="0.25">
      <c r="A211" s="22" t="s">
        <v>274</v>
      </c>
      <c r="B211" s="22" t="s">
        <v>2198</v>
      </c>
      <c r="C211" s="22" t="s">
        <v>1335</v>
      </c>
      <c r="D211" s="22" t="s">
        <v>274</v>
      </c>
      <c r="E211" s="22" t="e">
        <f>VLOOKUP(D211,'Supplier Statement'!A:B,1,0)</f>
        <v>#N/A</v>
      </c>
      <c r="F211" s="22" t="e">
        <f>VLOOKUP(D211,'Supplier Statement'!A:B,2,0)</f>
        <v>#N/A</v>
      </c>
      <c r="G211" s="22" t="s">
        <v>2202</v>
      </c>
      <c r="H211" s="22" t="s">
        <v>2203</v>
      </c>
      <c r="J211" s="24">
        <v>35000</v>
      </c>
      <c r="K211" s="24">
        <v>-3360118.06</v>
      </c>
    </row>
    <row r="212" spans="1:11" x14ac:dyDescent="0.25">
      <c r="A212" s="22" t="s">
        <v>2205</v>
      </c>
      <c r="B212" s="22" t="s">
        <v>2204</v>
      </c>
      <c r="C212" s="22" t="s">
        <v>1335</v>
      </c>
      <c r="D212" s="22" t="s">
        <v>2205</v>
      </c>
      <c r="E212" s="22" t="e">
        <f>VLOOKUP(D212,'Supplier Statement'!A:B,1,0)</f>
        <v>#N/A</v>
      </c>
      <c r="F212" s="22" t="e">
        <f>VLOOKUP(D212,'Supplier Statement'!A:B,2,0)</f>
        <v>#N/A</v>
      </c>
      <c r="G212" s="22" t="s">
        <v>2206</v>
      </c>
      <c r="H212" s="22" t="s">
        <v>1630</v>
      </c>
      <c r="J212" s="24">
        <v>31500</v>
      </c>
      <c r="K212" s="24">
        <v>-3391618.06</v>
      </c>
    </row>
    <row r="213" spans="1:11" x14ac:dyDescent="0.25">
      <c r="A213" s="22" t="s">
        <v>2208</v>
      </c>
      <c r="B213" s="22" t="s">
        <v>2207</v>
      </c>
      <c r="C213" s="22" t="s">
        <v>1335</v>
      </c>
      <c r="D213" s="22" t="s">
        <v>2208</v>
      </c>
      <c r="E213" s="22" t="e">
        <f>VLOOKUP(D213,'Supplier Statement'!A:B,1,0)</f>
        <v>#N/A</v>
      </c>
      <c r="F213" s="22" t="e">
        <f>VLOOKUP(D213,'Supplier Statement'!A:B,2,0)</f>
        <v>#N/A</v>
      </c>
      <c r="G213" s="22" t="s">
        <v>2209</v>
      </c>
      <c r="H213" s="22" t="s">
        <v>2210</v>
      </c>
      <c r="J213" s="24">
        <v>568840</v>
      </c>
      <c r="K213" s="24">
        <v>-3960458.06</v>
      </c>
    </row>
    <row r="214" spans="1:11" x14ac:dyDescent="0.25">
      <c r="A214" s="22" t="s">
        <v>2211</v>
      </c>
      <c r="B214" s="22" t="s">
        <v>2207</v>
      </c>
      <c r="C214" s="22" t="s">
        <v>1335</v>
      </c>
      <c r="D214" s="22" t="s">
        <v>2211</v>
      </c>
      <c r="E214" s="22" t="e">
        <f>VLOOKUP(D214,'Supplier Statement'!A:B,1,0)</f>
        <v>#N/A</v>
      </c>
      <c r="F214" s="22" t="e">
        <f>VLOOKUP(D214,'Supplier Statement'!A:B,2,0)</f>
        <v>#N/A</v>
      </c>
      <c r="G214" s="22" t="s">
        <v>2212</v>
      </c>
      <c r="H214" s="22" t="s">
        <v>2213</v>
      </c>
      <c r="J214" s="24">
        <v>417310</v>
      </c>
      <c r="K214" s="24">
        <v>-4377768.0599999996</v>
      </c>
    </row>
    <row r="215" spans="1:11" x14ac:dyDescent="0.25">
      <c r="A215" s="22" t="s">
        <v>2215</v>
      </c>
      <c r="B215" s="22" t="s">
        <v>2214</v>
      </c>
      <c r="C215" s="22" t="s">
        <v>1335</v>
      </c>
      <c r="D215" s="22" t="s">
        <v>2215</v>
      </c>
      <c r="E215" s="22" t="e">
        <f>VLOOKUP(D215,'Supplier Statement'!A:B,1,0)</f>
        <v>#N/A</v>
      </c>
      <c r="F215" s="22" t="e">
        <f>VLOOKUP(D215,'Supplier Statement'!A:B,2,0)</f>
        <v>#N/A</v>
      </c>
      <c r="G215" s="22" t="s">
        <v>2216</v>
      </c>
      <c r="H215" s="22" t="s">
        <v>2217</v>
      </c>
      <c r="J215" s="24">
        <v>20000</v>
      </c>
      <c r="K215" s="24">
        <v>-4397768.0599999996</v>
      </c>
    </row>
    <row r="216" spans="1:11" x14ac:dyDescent="0.25">
      <c r="A216" s="22" t="s">
        <v>2218</v>
      </c>
      <c r="B216" s="22" t="s">
        <v>2214</v>
      </c>
      <c r="C216" s="22" t="s">
        <v>1335</v>
      </c>
      <c r="D216" s="22" t="s">
        <v>2218</v>
      </c>
      <c r="E216" s="22" t="e">
        <f>VLOOKUP(D216,'Supplier Statement'!A:B,1,0)</f>
        <v>#N/A</v>
      </c>
      <c r="F216" s="22" t="e">
        <f>VLOOKUP(D216,'Supplier Statement'!A:B,2,0)</f>
        <v>#N/A</v>
      </c>
      <c r="G216" s="22" t="s">
        <v>2219</v>
      </c>
      <c r="H216" s="22" t="s">
        <v>2220</v>
      </c>
      <c r="J216" s="24">
        <v>90620</v>
      </c>
      <c r="K216" s="24">
        <v>-4488388.0599999996</v>
      </c>
    </row>
    <row r="217" spans="1:11" x14ac:dyDescent="0.25">
      <c r="A217" s="22" t="s">
        <v>2221</v>
      </c>
      <c r="B217" s="22" t="s">
        <v>2214</v>
      </c>
      <c r="C217" s="22" t="s">
        <v>1335</v>
      </c>
      <c r="D217" s="22" t="s">
        <v>2221</v>
      </c>
      <c r="E217" s="22" t="e">
        <f>VLOOKUP(D217,'Supplier Statement'!A:B,1,0)</f>
        <v>#N/A</v>
      </c>
      <c r="F217" s="22" t="e">
        <f>VLOOKUP(D217,'Supplier Statement'!A:B,2,0)</f>
        <v>#N/A</v>
      </c>
      <c r="G217" s="22" t="s">
        <v>2219</v>
      </c>
      <c r="H217" s="22" t="s">
        <v>2220</v>
      </c>
      <c r="J217" s="24">
        <v>95270</v>
      </c>
      <c r="K217" s="24">
        <v>-4583658.0599999996</v>
      </c>
    </row>
    <row r="218" spans="1:11" x14ac:dyDescent="0.25">
      <c r="A218" s="22" t="s">
        <v>349</v>
      </c>
      <c r="B218" s="22" t="s">
        <v>2222</v>
      </c>
      <c r="C218" s="22" t="s">
        <v>1335</v>
      </c>
      <c r="D218" s="22" t="s">
        <v>349</v>
      </c>
      <c r="E218" s="22" t="e">
        <f>VLOOKUP(D218,'Supplier Statement'!A:B,1,0)</f>
        <v>#N/A</v>
      </c>
      <c r="F218" s="22" t="e">
        <f>VLOOKUP(D218,'Supplier Statement'!A:B,2,0)</f>
        <v>#N/A</v>
      </c>
      <c r="G218" s="22" t="s">
        <v>2223</v>
      </c>
      <c r="H218" s="22" t="s">
        <v>2128</v>
      </c>
      <c r="J218" s="24">
        <v>6500</v>
      </c>
      <c r="K218" s="24">
        <v>-4590158.0599999996</v>
      </c>
    </row>
    <row r="219" spans="1:11" x14ac:dyDescent="0.25">
      <c r="A219" s="22" t="s">
        <v>353</v>
      </c>
      <c r="B219" s="22" t="s">
        <v>2222</v>
      </c>
      <c r="C219" s="22" t="s">
        <v>1335</v>
      </c>
      <c r="D219" s="22" t="s">
        <v>353</v>
      </c>
      <c r="E219" s="22" t="e">
        <f>VLOOKUP(D219,'Supplier Statement'!A:B,1,0)</f>
        <v>#N/A</v>
      </c>
      <c r="F219" s="22" t="e">
        <f>VLOOKUP(D219,'Supplier Statement'!A:B,2,0)</f>
        <v>#N/A</v>
      </c>
      <c r="G219" s="22" t="s">
        <v>2224</v>
      </c>
      <c r="H219" s="22" t="s">
        <v>2225</v>
      </c>
      <c r="J219" s="24">
        <v>46250</v>
      </c>
      <c r="K219" s="24">
        <v>-4636408.0599999996</v>
      </c>
    </row>
    <row r="220" spans="1:11" x14ac:dyDescent="0.25">
      <c r="A220" s="22" t="s">
        <v>2226</v>
      </c>
      <c r="B220" s="22" t="s">
        <v>2222</v>
      </c>
      <c r="C220" s="22" t="s">
        <v>1335</v>
      </c>
      <c r="D220" s="22" t="s">
        <v>2226</v>
      </c>
      <c r="E220" s="22" t="e">
        <f>VLOOKUP(D220,'Supplier Statement'!A:B,1,0)</f>
        <v>#N/A</v>
      </c>
      <c r="F220" s="22" t="e">
        <f>VLOOKUP(D220,'Supplier Statement'!A:B,2,0)</f>
        <v>#N/A</v>
      </c>
      <c r="G220" s="22" t="s">
        <v>2227</v>
      </c>
      <c r="H220" s="22" t="s">
        <v>2228</v>
      </c>
      <c r="J220" s="24">
        <v>1500</v>
      </c>
      <c r="K220" s="24">
        <v>-4637908.0599999996</v>
      </c>
    </row>
    <row r="221" spans="1:11" x14ac:dyDescent="0.25">
      <c r="A221" s="22" t="s">
        <v>2229</v>
      </c>
      <c r="B221" s="22" t="s">
        <v>2222</v>
      </c>
      <c r="C221" s="22" t="s">
        <v>1335</v>
      </c>
      <c r="D221" s="22" t="s">
        <v>2229</v>
      </c>
      <c r="E221" s="22" t="e">
        <f>VLOOKUP(D221,'Supplier Statement'!A:B,1,0)</f>
        <v>#N/A</v>
      </c>
      <c r="F221" s="22" t="e">
        <f>VLOOKUP(D221,'Supplier Statement'!A:B,2,0)</f>
        <v>#N/A</v>
      </c>
      <c r="G221" s="22" t="s">
        <v>2227</v>
      </c>
      <c r="H221" s="22" t="s">
        <v>2228</v>
      </c>
      <c r="J221" s="24">
        <v>10000</v>
      </c>
      <c r="K221" s="24">
        <v>-4647908.0599999996</v>
      </c>
    </row>
    <row r="222" spans="1:11" x14ac:dyDescent="0.25">
      <c r="A222" s="22" t="s">
        <v>2231</v>
      </c>
      <c r="B222" s="22" t="s">
        <v>2230</v>
      </c>
      <c r="C222" s="22" t="s">
        <v>1335</v>
      </c>
      <c r="D222" s="22" t="s">
        <v>2231</v>
      </c>
      <c r="E222" s="22" t="e">
        <f>VLOOKUP(D222,'Supplier Statement'!A:B,1,0)</f>
        <v>#N/A</v>
      </c>
      <c r="F222" s="22" t="e">
        <f>VLOOKUP(D222,'Supplier Statement'!A:B,2,0)</f>
        <v>#N/A</v>
      </c>
      <c r="G222" s="22" t="s">
        <v>2232</v>
      </c>
      <c r="H222" s="22" t="s">
        <v>2233</v>
      </c>
      <c r="J222" s="24">
        <v>6500</v>
      </c>
      <c r="K222" s="24">
        <v>-4654408.0599999996</v>
      </c>
    </row>
    <row r="223" spans="1:11" x14ac:dyDescent="0.25">
      <c r="A223" s="22" t="s">
        <v>2234</v>
      </c>
      <c r="B223" s="22" t="s">
        <v>2230</v>
      </c>
      <c r="C223" s="22" t="s">
        <v>1335</v>
      </c>
      <c r="D223" s="22" t="s">
        <v>2234</v>
      </c>
      <c r="E223" s="22" t="e">
        <f>VLOOKUP(D223,'Supplier Statement'!A:B,1,0)</f>
        <v>#N/A</v>
      </c>
      <c r="F223" s="22" t="e">
        <f>VLOOKUP(D223,'Supplier Statement'!A:B,2,0)</f>
        <v>#N/A</v>
      </c>
      <c r="G223" s="22" t="s">
        <v>2235</v>
      </c>
      <c r="H223" s="22" t="s">
        <v>1556</v>
      </c>
      <c r="J223" s="24">
        <v>4140</v>
      </c>
      <c r="K223" s="24">
        <v>-4658548.0599999996</v>
      </c>
    </row>
    <row r="224" spans="1:11" x14ac:dyDescent="0.25">
      <c r="A224" s="22" t="s">
        <v>2236</v>
      </c>
      <c r="B224" s="22" t="s">
        <v>2230</v>
      </c>
      <c r="C224" s="22" t="s">
        <v>1335</v>
      </c>
      <c r="D224" s="22" t="s">
        <v>2236</v>
      </c>
      <c r="E224" s="22" t="e">
        <f>VLOOKUP(D224,'Supplier Statement'!A:B,1,0)</f>
        <v>#N/A</v>
      </c>
      <c r="F224" s="22" t="e">
        <f>VLOOKUP(D224,'Supplier Statement'!A:B,2,0)</f>
        <v>#N/A</v>
      </c>
      <c r="G224" s="22" t="s">
        <v>2235</v>
      </c>
      <c r="H224" s="22" t="s">
        <v>1556</v>
      </c>
      <c r="J224" s="24">
        <v>30000</v>
      </c>
      <c r="K224" s="24">
        <v>-4688548.0599999996</v>
      </c>
    </row>
    <row r="225" spans="1:11" x14ac:dyDescent="0.25">
      <c r="A225" s="22" t="s">
        <v>2237</v>
      </c>
      <c r="B225" s="22" t="s">
        <v>2230</v>
      </c>
      <c r="C225" s="22" t="s">
        <v>1335</v>
      </c>
      <c r="D225" s="22" t="s">
        <v>2237</v>
      </c>
      <c r="E225" s="22" t="e">
        <f>VLOOKUP(D225,'Supplier Statement'!A:B,1,0)</f>
        <v>#N/A</v>
      </c>
      <c r="F225" s="22" t="e">
        <f>VLOOKUP(D225,'Supplier Statement'!A:B,2,0)</f>
        <v>#N/A</v>
      </c>
      <c r="G225" s="22" t="s">
        <v>2232</v>
      </c>
      <c r="H225" s="22" t="s">
        <v>2233</v>
      </c>
      <c r="J225" s="24">
        <v>5000</v>
      </c>
      <c r="K225" s="24">
        <v>-4693548.0599999996</v>
      </c>
    </row>
    <row r="226" spans="1:11" x14ac:dyDescent="0.25">
      <c r="A226" s="22" t="s">
        <v>2241</v>
      </c>
      <c r="B226" s="22" t="s">
        <v>2238</v>
      </c>
      <c r="C226" s="22" t="s">
        <v>1335</v>
      </c>
      <c r="D226" s="22" t="s">
        <v>2241</v>
      </c>
      <c r="E226" s="22" t="e">
        <f>VLOOKUP(D226,'Supplier Statement'!A:B,1,0)</f>
        <v>#N/A</v>
      </c>
      <c r="F226" s="22" t="e">
        <f>VLOOKUP(D226,'Supplier Statement'!A:B,2,0)</f>
        <v>#N/A</v>
      </c>
      <c r="G226" s="22" t="s">
        <v>2242</v>
      </c>
      <c r="H226" s="22" t="s">
        <v>2243</v>
      </c>
      <c r="J226" s="24">
        <v>19500</v>
      </c>
      <c r="K226" s="24">
        <v>-4726048.0599999996</v>
      </c>
    </row>
    <row r="227" spans="1:11" x14ac:dyDescent="0.25">
      <c r="A227" s="22" t="s">
        <v>379</v>
      </c>
      <c r="B227" s="22" t="s">
        <v>2238</v>
      </c>
      <c r="C227" s="22" t="s">
        <v>1335</v>
      </c>
      <c r="D227" s="22" t="s">
        <v>379</v>
      </c>
      <c r="E227" s="22" t="e">
        <f>VLOOKUP(D227,'Supplier Statement'!A:B,1,0)</f>
        <v>#N/A</v>
      </c>
      <c r="F227" s="22" t="e">
        <f>VLOOKUP(D227,'Supplier Statement'!A:B,2,0)</f>
        <v>#N/A</v>
      </c>
      <c r="G227" s="22" t="s">
        <v>2244</v>
      </c>
      <c r="H227" s="22" t="s">
        <v>1447</v>
      </c>
      <c r="J227" s="24">
        <v>11500</v>
      </c>
      <c r="K227" s="24">
        <v>-4737548.0599999996</v>
      </c>
    </row>
    <row r="228" spans="1:11" x14ac:dyDescent="0.25">
      <c r="A228" s="22" t="s">
        <v>2246</v>
      </c>
      <c r="B228" s="22" t="s">
        <v>2245</v>
      </c>
      <c r="C228" s="22" t="s">
        <v>1335</v>
      </c>
      <c r="D228" s="22" t="s">
        <v>2246</v>
      </c>
      <c r="E228" s="22" t="e">
        <f>VLOOKUP(D228,'Supplier Statement'!A:B,1,0)</f>
        <v>#N/A</v>
      </c>
      <c r="F228" s="22" t="e">
        <f>VLOOKUP(D228,'Supplier Statement'!A:B,2,0)</f>
        <v>#N/A</v>
      </c>
      <c r="G228" s="22" t="s">
        <v>2247</v>
      </c>
      <c r="H228" s="22" t="s">
        <v>2248</v>
      </c>
      <c r="J228" s="24">
        <v>13000</v>
      </c>
      <c r="K228" s="24">
        <v>-4750548.0599999996</v>
      </c>
    </row>
    <row r="229" spans="1:11" x14ac:dyDescent="0.25">
      <c r="A229" s="22" t="s">
        <v>2249</v>
      </c>
      <c r="B229" s="22" t="s">
        <v>2245</v>
      </c>
      <c r="C229" s="22" t="s">
        <v>1335</v>
      </c>
      <c r="D229" s="22" t="s">
        <v>2249</v>
      </c>
      <c r="E229" s="22" t="e">
        <f>VLOOKUP(D229,'Supplier Statement'!A:B,1,0)</f>
        <v>#N/A</v>
      </c>
      <c r="F229" s="22" t="e">
        <f>VLOOKUP(D229,'Supplier Statement'!A:B,2,0)</f>
        <v>#N/A</v>
      </c>
      <c r="G229" s="22" t="s">
        <v>2250</v>
      </c>
      <c r="H229" s="22" t="s">
        <v>2251</v>
      </c>
    </row>
    <row r="230" spans="1:11" x14ac:dyDescent="0.25">
      <c r="A230" s="22" t="s">
        <v>2249</v>
      </c>
      <c r="B230" s="22" t="s">
        <v>2245</v>
      </c>
      <c r="C230" s="22" t="s">
        <v>1335</v>
      </c>
      <c r="D230" s="22" t="s">
        <v>2249</v>
      </c>
      <c r="E230" s="22" t="e">
        <f>VLOOKUP(D230,'Supplier Statement'!A:B,1,0)</f>
        <v>#N/A</v>
      </c>
      <c r="F230" s="22" t="e">
        <f>VLOOKUP(D230,'Supplier Statement'!A:B,2,0)</f>
        <v>#N/A</v>
      </c>
      <c r="G230" s="22" t="s">
        <v>2250</v>
      </c>
      <c r="H230" s="22" t="s">
        <v>2251</v>
      </c>
      <c r="J230" s="24">
        <v>13000</v>
      </c>
      <c r="K230" s="24">
        <v>-4763548.0599999996</v>
      </c>
    </row>
    <row r="231" spans="1:11" x14ac:dyDescent="0.25">
      <c r="A231" s="22" t="s">
        <v>2252</v>
      </c>
      <c r="B231" s="22" t="s">
        <v>2245</v>
      </c>
      <c r="C231" s="22" t="s">
        <v>1335</v>
      </c>
      <c r="D231" s="22" t="s">
        <v>2252</v>
      </c>
      <c r="E231" s="22" t="e">
        <f>VLOOKUP(D231,'Supplier Statement'!A:B,1,0)</f>
        <v>#N/A</v>
      </c>
      <c r="F231" s="22" t="e">
        <f>VLOOKUP(D231,'Supplier Statement'!A:B,2,0)</f>
        <v>#N/A</v>
      </c>
      <c r="G231" s="22" t="s">
        <v>2250</v>
      </c>
      <c r="H231" s="22" t="s">
        <v>2251</v>
      </c>
      <c r="J231" s="24">
        <v>10000</v>
      </c>
      <c r="K231" s="24">
        <v>-4773548.0599999996</v>
      </c>
    </row>
    <row r="232" spans="1:11" x14ac:dyDescent="0.25">
      <c r="A232" s="22" t="s">
        <v>2254</v>
      </c>
      <c r="B232" s="22" t="s">
        <v>2253</v>
      </c>
      <c r="C232" s="22" t="s">
        <v>1543</v>
      </c>
      <c r="D232" s="22" t="s">
        <v>2254</v>
      </c>
      <c r="E232" s="22" t="e">
        <f>VLOOKUP(D232,'Supplier Statement'!A:B,1,0)</f>
        <v>#N/A</v>
      </c>
      <c r="F232" s="22" t="e">
        <f>VLOOKUP(D232,'Supplier Statement'!A:B,2,0)</f>
        <v>#N/A</v>
      </c>
      <c r="G232" s="22" t="s">
        <v>2255</v>
      </c>
      <c r="H232" s="22" t="s">
        <v>2256</v>
      </c>
      <c r="I232" s="24">
        <v>10000</v>
      </c>
      <c r="K232" s="24">
        <v>-4763548.0599999996</v>
      </c>
    </row>
    <row r="233" spans="1:11" x14ac:dyDescent="0.25">
      <c r="E233" s="22" t="e">
        <f>VLOOKUP(D233,'Supplier Statement'!A:B,1,0)</f>
        <v>#N/A</v>
      </c>
      <c r="F233" s="22" t="e">
        <f>VLOOKUP(D233,'Supplier Statement'!A:B,2,0)</f>
        <v>#N/A</v>
      </c>
      <c r="H233" s="22" t="s">
        <v>2257</v>
      </c>
    </row>
    <row r="234" spans="1:11" x14ac:dyDescent="0.25">
      <c r="E234" s="22" t="e">
        <f>VLOOKUP(D234,'Supplier Statement'!A:B,1,0)</f>
        <v>#N/A</v>
      </c>
      <c r="F234" s="22" t="e">
        <f>VLOOKUP(D234,'Supplier Statement'!A:B,2,0)</f>
        <v>#N/A</v>
      </c>
      <c r="H234" s="22" t="s">
        <v>2258</v>
      </c>
    </row>
    <row r="235" spans="1:11" x14ac:dyDescent="0.25">
      <c r="E235" s="22" t="e">
        <f>VLOOKUP(D235,'Supplier Statement'!A:B,1,0)</f>
        <v>#N/A</v>
      </c>
      <c r="F235" s="22" t="e">
        <f>VLOOKUP(D235,'Supplier Statement'!A:B,2,0)</f>
        <v>#N/A</v>
      </c>
      <c r="H235" s="22" t="s">
        <v>2259</v>
      </c>
    </row>
    <row r="236" spans="1:11" x14ac:dyDescent="0.25">
      <c r="A236" s="22" t="s">
        <v>2254</v>
      </c>
      <c r="B236" s="22" t="s">
        <v>2253</v>
      </c>
      <c r="C236" s="22" t="s">
        <v>1543</v>
      </c>
      <c r="D236" s="22" t="s">
        <v>2254</v>
      </c>
      <c r="E236" s="22" t="e">
        <f>VLOOKUP(D236,'Supplier Statement'!A:B,1,0)</f>
        <v>#N/A</v>
      </c>
      <c r="F236" s="22" t="e">
        <f>VLOOKUP(D236,'Supplier Statement'!A:B,2,0)</f>
        <v>#N/A</v>
      </c>
      <c r="G236" s="22" t="s">
        <v>2255</v>
      </c>
      <c r="H236" s="22" t="s">
        <v>2256</v>
      </c>
      <c r="I236" s="24">
        <v>1000</v>
      </c>
      <c r="K236" s="24">
        <v>-4762548.0599999996</v>
      </c>
    </row>
    <row r="237" spans="1:11" x14ac:dyDescent="0.25">
      <c r="E237" s="22" t="e">
        <f>VLOOKUP(D237,'Supplier Statement'!A:B,1,0)</f>
        <v>#N/A</v>
      </c>
      <c r="F237" s="22" t="e">
        <f>VLOOKUP(D237,'Supplier Statement'!A:B,2,0)</f>
        <v>#N/A</v>
      </c>
      <c r="H237" s="22" t="s">
        <v>2257</v>
      </c>
    </row>
    <row r="238" spans="1:11" x14ac:dyDescent="0.25">
      <c r="E238" s="22" t="e">
        <f>VLOOKUP(D238,'Supplier Statement'!A:B,1,0)</f>
        <v>#N/A</v>
      </c>
      <c r="F238" s="22" t="e">
        <f>VLOOKUP(D238,'Supplier Statement'!A:B,2,0)</f>
        <v>#N/A</v>
      </c>
      <c r="H238" s="22" t="s">
        <v>2258</v>
      </c>
    </row>
    <row r="239" spans="1:11" x14ac:dyDescent="0.25">
      <c r="E239" s="22" t="e">
        <f>VLOOKUP(D239,'Supplier Statement'!A:B,1,0)</f>
        <v>#N/A</v>
      </c>
      <c r="F239" s="22" t="e">
        <f>VLOOKUP(D239,'Supplier Statement'!A:B,2,0)</f>
        <v>#N/A</v>
      </c>
      <c r="H239" s="22" t="s">
        <v>2259</v>
      </c>
    </row>
    <row r="240" spans="1:11" x14ac:dyDescent="0.25">
      <c r="A240" s="22" t="s">
        <v>2254</v>
      </c>
      <c r="B240" s="22" t="s">
        <v>2253</v>
      </c>
      <c r="C240" s="22" t="s">
        <v>1543</v>
      </c>
      <c r="D240" s="22" t="s">
        <v>2254</v>
      </c>
      <c r="E240" s="22" t="e">
        <f>VLOOKUP(D240,'Supplier Statement'!A:B,1,0)</f>
        <v>#N/A</v>
      </c>
      <c r="F240" s="22" t="e">
        <f>VLOOKUP(D240,'Supplier Statement'!A:B,2,0)</f>
        <v>#N/A</v>
      </c>
      <c r="G240" s="22" t="s">
        <v>2255</v>
      </c>
      <c r="H240" s="22" t="s">
        <v>2256</v>
      </c>
      <c r="I240" s="24">
        <v>4000</v>
      </c>
      <c r="K240" s="24">
        <v>-4758548.0599999996</v>
      </c>
    </row>
    <row r="241" spans="1:11" x14ac:dyDescent="0.25">
      <c r="E241" s="22" t="e">
        <f>VLOOKUP(D241,'Supplier Statement'!A:B,1,0)</f>
        <v>#N/A</v>
      </c>
      <c r="F241" s="22" t="e">
        <f>VLOOKUP(D241,'Supplier Statement'!A:B,2,0)</f>
        <v>#N/A</v>
      </c>
      <c r="H241" s="22" t="s">
        <v>2257</v>
      </c>
    </row>
    <row r="242" spans="1:11" x14ac:dyDescent="0.25">
      <c r="E242" s="22" t="e">
        <f>VLOOKUP(D242,'Supplier Statement'!A:B,1,0)</f>
        <v>#N/A</v>
      </c>
      <c r="F242" s="22" t="e">
        <f>VLOOKUP(D242,'Supplier Statement'!A:B,2,0)</f>
        <v>#N/A</v>
      </c>
      <c r="H242" s="22" t="s">
        <v>2258</v>
      </c>
    </row>
    <row r="243" spans="1:11" x14ac:dyDescent="0.25">
      <c r="E243" s="22" t="e">
        <f>VLOOKUP(D243,'Supplier Statement'!A:B,1,0)</f>
        <v>#N/A</v>
      </c>
      <c r="F243" s="22" t="e">
        <f>VLOOKUP(D243,'Supplier Statement'!A:B,2,0)</f>
        <v>#N/A</v>
      </c>
      <c r="H243" s="22" t="s">
        <v>2259</v>
      </c>
    </row>
    <row r="244" spans="1:11" x14ac:dyDescent="0.25">
      <c r="A244" s="22" t="s">
        <v>2254</v>
      </c>
      <c r="B244" s="22" t="s">
        <v>2253</v>
      </c>
      <c r="C244" s="22" t="s">
        <v>1543</v>
      </c>
      <c r="D244" s="22" t="s">
        <v>2254</v>
      </c>
      <c r="E244" s="22" t="e">
        <f>VLOOKUP(D244,'Supplier Statement'!A:B,1,0)</f>
        <v>#N/A</v>
      </c>
      <c r="F244" s="22" t="e">
        <f>VLOOKUP(D244,'Supplier Statement'!A:B,2,0)</f>
        <v>#N/A</v>
      </c>
      <c r="G244" s="22" t="s">
        <v>2255</v>
      </c>
      <c r="H244" s="22" t="s">
        <v>2256</v>
      </c>
      <c r="I244" s="24">
        <v>4000</v>
      </c>
      <c r="K244" s="24">
        <v>-4754548.0599999996</v>
      </c>
    </row>
    <row r="245" spans="1:11" x14ac:dyDescent="0.25">
      <c r="E245" s="22" t="e">
        <f>VLOOKUP(D245,'Supplier Statement'!A:B,1,0)</f>
        <v>#N/A</v>
      </c>
      <c r="F245" s="22" t="e">
        <f>VLOOKUP(D245,'Supplier Statement'!A:B,2,0)</f>
        <v>#N/A</v>
      </c>
      <c r="H245" s="22" t="s">
        <v>2257</v>
      </c>
    </row>
    <row r="246" spans="1:11" x14ac:dyDescent="0.25">
      <c r="E246" s="22" t="e">
        <f>VLOOKUP(D246,'Supplier Statement'!A:B,1,0)</f>
        <v>#N/A</v>
      </c>
      <c r="F246" s="22" t="e">
        <f>VLOOKUP(D246,'Supplier Statement'!A:B,2,0)</f>
        <v>#N/A</v>
      </c>
      <c r="H246" s="22" t="s">
        <v>2258</v>
      </c>
    </row>
    <row r="247" spans="1:11" x14ac:dyDescent="0.25">
      <c r="E247" s="22" t="e">
        <f>VLOOKUP(D247,'Supplier Statement'!A:B,1,0)</f>
        <v>#N/A</v>
      </c>
      <c r="F247" s="22" t="e">
        <f>VLOOKUP(D247,'Supplier Statement'!A:B,2,0)</f>
        <v>#N/A</v>
      </c>
      <c r="H247" s="22" t="s">
        <v>2259</v>
      </c>
    </row>
    <row r="248" spans="1:11" x14ac:dyDescent="0.25">
      <c r="A248" s="22" t="s">
        <v>2254</v>
      </c>
      <c r="B248" s="22" t="s">
        <v>2253</v>
      </c>
      <c r="C248" s="22" t="s">
        <v>1543</v>
      </c>
      <c r="D248" s="22" t="s">
        <v>2254</v>
      </c>
      <c r="E248" s="22" t="e">
        <f>VLOOKUP(D248,'Supplier Statement'!A:B,1,0)</f>
        <v>#N/A</v>
      </c>
      <c r="F248" s="22" t="e">
        <f>VLOOKUP(D248,'Supplier Statement'!A:B,2,0)</f>
        <v>#N/A</v>
      </c>
      <c r="G248" s="22" t="s">
        <v>2255</v>
      </c>
      <c r="H248" s="22" t="s">
        <v>2256</v>
      </c>
      <c r="I248" s="24">
        <v>4500</v>
      </c>
      <c r="K248" s="24">
        <v>-4750048.0599999996</v>
      </c>
    </row>
    <row r="249" spans="1:11" x14ac:dyDescent="0.25">
      <c r="E249" s="22" t="e">
        <f>VLOOKUP(D249,'Supplier Statement'!A:B,1,0)</f>
        <v>#N/A</v>
      </c>
      <c r="F249" s="22" t="e">
        <f>VLOOKUP(D249,'Supplier Statement'!A:B,2,0)</f>
        <v>#N/A</v>
      </c>
      <c r="H249" s="22" t="s">
        <v>2257</v>
      </c>
    </row>
    <row r="250" spans="1:11" x14ac:dyDescent="0.25">
      <c r="E250" s="22" t="e">
        <f>VLOOKUP(D250,'Supplier Statement'!A:B,1,0)</f>
        <v>#N/A</v>
      </c>
      <c r="F250" s="22" t="e">
        <f>VLOOKUP(D250,'Supplier Statement'!A:B,2,0)</f>
        <v>#N/A</v>
      </c>
      <c r="H250" s="22" t="s">
        <v>2258</v>
      </c>
    </row>
    <row r="251" spans="1:11" x14ac:dyDescent="0.25">
      <c r="E251" s="22" t="e">
        <f>VLOOKUP(D251,'Supplier Statement'!A:B,1,0)</f>
        <v>#N/A</v>
      </c>
      <c r="F251" s="22" t="e">
        <f>VLOOKUP(D251,'Supplier Statement'!A:B,2,0)</f>
        <v>#N/A</v>
      </c>
      <c r="H251" s="22" t="s">
        <v>2259</v>
      </c>
    </row>
    <row r="252" spans="1:11" x14ac:dyDescent="0.25">
      <c r="A252" s="22" t="s">
        <v>2254</v>
      </c>
      <c r="B252" s="22" t="s">
        <v>2253</v>
      </c>
      <c r="C252" s="22" t="s">
        <v>1543</v>
      </c>
      <c r="D252" s="22" t="s">
        <v>2254</v>
      </c>
      <c r="E252" s="22" t="e">
        <f>VLOOKUP(D252,'Supplier Statement'!A:B,1,0)</f>
        <v>#N/A</v>
      </c>
      <c r="F252" s="22" t="e">
        <f>VLOOKUP(D252,'Supplier Statement'!A:B,2,0)</f>
        <v>#N/A</v>
      </c>
      <c r="G252" s="22" t="s">
        <v>2255</v>
      </c>
      <c r="H252" s="22" t="s">
        <v>2256</v>
      </c>
      <c r="I252" s="24">
        <v>4500</v>
      </c>
      <c r="K252" s="24">
        <v>-4745548.0599999996</v>
      </c>
    </row>
    <row r="253" spans="1:11" x14ac:dyDescent="0.25">
      <c r="E253" s="22" t="e">
        <f>VLOOKUP(D253,'Supplier Statement'!A:B,1,0)</f>
        <v>#N/A</v>
      </c>
      <c r="F253" s="22" t="e">
        <f>VLOOKUP(D253,'Supplier Statement'!A:B,2,0)</f>
        <v>#N/A</v>
      </c>
      <c r="H253" s="22" t="s">
        <v>2257</v>
      </c>
    </row>
    <row r="254" spans="1:11" x14ac:dyDescent="0.25">
      <c r="E254" s="22" t="e">
        <f>VLOOKUP(D254,'Supplier Statement'!A:B,1,0)</f>
        <v>#N/A</v>
      </c>
      <c r="F254" s="22" t="e">
        <f>VLOOKUP(D254,'Supplier Statement'!A:B,2,0)</f>
        <v>#N/A</v>
      </c>
      <c r="H254" s="22" t="s">
        <v>2258</v>
      </c>
    </row>
    <row r="255" spans="1:11" x14ac:dyDescent="0.25">
      <c r="E255" s="22" t="e">
        <f>VLOOKUP(D255,'Supplier Statement'!A:B,1,0)</f>
        <v>#N/A</v>
      </c>
      <c r="F255" s="22" t="e">
        <f>VLOOKUP(D255,'Supplier Statement'!A:B,2,0)</f>
        <v>#N/A</v>
      </c>
      <c r="H255" s="22" t="s">
        <v>2259</v>
      </c>
    </row>
    <row r="256" spans="1:11" x14ac:dyDescent="0.25">
      <c r="A256" s="22" t="s">
        <v>2254</v>
      </c>
      <c r="B256" s="22" t="s">
        <v>2253</v>
      </c>
      <c r="C256" s="22" t="s">
        <v>1543</v>
      </c>
      <c r="D256" s="22" t="s">
        <v>2254</v>
      </c>
      <c r="E256" s="22" t="e">
        <f>VLOOKUP(D256,'Supplier Statement'!A:B,1,0)</f>
        <v>#N/A</v>
      </c>
      <c r="F256" s="22" t="e">
        <f>VLOOKUP(D256,'Supplier Statement'!A:B,2,0)</f>
        <v>#N/A</v>
      </c>
      <c r="G256" s="22" t="s">
        <v>2255</v>
      </c>
      <c r="H256" s="22" t="s">
        <v>2256</v>
      </c>
      <c r="I256" s="24">
        <v>4500</v>
      </c>
      <c r="K256" s="24">
        <v>-4741048.0599999996</v>
      </c>
    </row>
    <row r="257" spans="1:11" x14ac:dyDescent="0.25">
      <c r="E257" s="22" t="e">
        <f>VLOOKUP(D257,'Supplier Statement'!A:B,1,0)</f>
        <v>#N/A</v>
      </c>
      <c r="F257" s="22" t="e">
        <f>VLOOKUP(D257,'Supplier Statement'!A:B,2,0)</f>
        <v>#N/A</v>
      </c>
      <c r="H257" s="22" t="s">
        <v>2257</v>
      </c>
    </row>
    <row r="258" spans="1:11" x14ac:dyDescent="0.25">
      <c r="E258" s="22" t="e">
        <f>VLOOKUP(D258,'Supplier Statement'!A:B,1,0)</f>
        <v>#N/A</v>
      </c>
      <c r="F258" s="22" t="e">
        <f>VLOOKUP(D258,'Supplier Statement'!A:B,2,0)</f>
        <v>#N/A</v>
      </c>
      <c r="H258" s="22" t="s">
        <v>2258</v>
      </c>
    </row>
    <row r="259" spans="1:11" x14ac:dyDescent="0.25">
      <c r="E259" s="22" t="e">
        <f>VLOOKUP(D259,'Supplier Statement'!A:B,1,0)</f>
        <v>#N/A</v>
      </c>
      <c r="F259" s="22" t="e">
        <f>VLOOKUP(D259,'Supplier Statement'!A:B,2,0)</f>
        <v>#N/A</v>
      </c>
      <c r="H259" s="22" t="s">
        <v>2259</v>
      </c>
    </row>
    <row r="260" spans="1:11" x14ac:dyDescent="0.25">
      <c r="A260" s="22" t="s">
        <v>2254</v>
      </c>
      <c r="B260" s="22" t="s">
        <v>2253</v>
      </c>
      <c r="C260" s="22" t="s">
        <v>1543</v>
      </c>
      <c r="D260" s="22" t="s">
        <v>2254</v>
      </c>
      <c r="E260" s="22" t="e">
        <f>VLOOKUP(D260,'Supplier Statement'!A:B,1,0)</f>
        <v>#N/A</v>
      </c>
      <c r="F260" s="22" t="e">
        <f>VLOOKUP(D260,'Supplier Statement'!A:B,2,0)</f>
        <v>#N/A</v>
      </c>
      <c r="G260" s="22" t="s">
        <v>2255</v>
      </c>
      <c r="H260" s="22" t="s">
        <v>2256</v>
      </c>
      <c r="I260" s="24">
        <v>4500</v>
      </c>
      <c r="K260" s="24">
        <v>-4736548.0599999996</v>
      </c>
    </row>
    <row r="261" spans="1:11" x14ac:dyDescent="0.25">
      <c r="E261" s="22" t="e">
        <f>VLOOKUP(D261,'Supplier Statement'!A:B,1,0)</f>
        <v>#N/A</v>
      </c>
      <c r="F261" s="22" t="e">
        <f>VLOOKUP(D261,'Supplier Statement'!A:B,2,0)</f>
        <v>#N/A</v>
      </c>
      <c r="H261" s="22" t="s">
        <v>2257</v>
      </c>
    </row>
    <row r="262" spans="1:11" x14ac:dyDescent="0.25">
      <c r="E262" s="22" t="e">
        <f>VLOOKUP(D262,'Supplier Statement'!A:B,1,0)</f>
        <v>#N/A</v>
      </c>
      <c r="F262" s="22" t="e">
        <f>VLOOKUP(D262,'Supplier Statement'!A:B,2,0)</f>
        <v>#N/A</v>
      </c>
      <c r="H262" s="22" t="s">
        <v>2258</v>
      </c>
    </row>
    <row r="263" spans="1:11" x14ac:dyDescent="0.25">
      <c r="E263" s="22" t="e">
        <f>VLOOKUP(D263,'Supplier Statement'!A:B,1,0)</f>
        <v>#N/A</v>
      </c>
      <c r="F263" s="22" t="e">
        <f>VLOOKUP(D263,'Supplier Statement'!A:B,2,0)</f>
        <v>#N/A</v>
      </c>
      <c r="H263" s="22" t="s">
        <v>2259</v>
      </c>
    </row>
    <row r="264" spans="1:11" x14ac:dyDescent="0.25">
      <c r="A264" s="22" t="s">
        <v>2254</v>
      </c>
      <c r="B264" s="22" t="s">
        <v>2253</v>
      </c>
      <c r="C264" s="22" t="s">
        <v>1543</v>
      </c>
      <c r="D264" s="22" t="s">
        <v>2254</v>
      </c>
      <c r="E264" s="22" t="e">
        <f>VLOOKUP(D264,'Supplier Statement'!A:B,1,0)</f>
        <v>#N/A</v>
      </c>
      <c r="F264" s="22" t="e">
        <f>VLOOKUP(D264,'Supplier Statement'!A:B,2,0)</f>
        <v>#N/A</v>
      </c>
      <c r="G264" s="22" t="s">
        <v>2255</v>
      </c>
      <c r="H264" s="22" t="s">
        <v>2256</v>
      </c>
      <c r="I264" s="24">
        <v>10000</v>
      </c>
      <c r="K264" s="24">
        <v>-4726548.0599999996</v>
      </c>
    </row>
    <row r="265" spans="1:11" x14ac:dyDescent="0.25">
      <c r="B265" s="22" t="s">
        <v>2257</v>
      </c>
      <c r="E265" s="22" t="e">
        <f>VLOOKUP(D265,'Supplier Statement'!A:B,1,0)</f>
        <v>#N/A</v>
      </c>
      <c r="F265" s="22" t="e">
        <f>VLOOKUP(D265,'Supplier Statement'!A:B,2,0)</f>
        <v>#N/A</v>
      </c>
    </row>
    <row r="266" spans="1:11" x14ac:dyDescent="0.25">
      <c r="B266" s="22" t="s">
        <v>2258</v>
      </c>
      <c r="E266" s="22" t="e">
        <f>VLOOKUP(D266,'Supplier Statement'!A:B,1,0)</f>
        <v>#N/A</v>
      </c>
      <c r="F266" s="22" t="e">
        <f>VLOOKUP(D266,'Supplier Statement'!A:B,2,0)</f>
        <v>#N/A</v>
      </c>
    </row>
    <row r="267" spans="1:11" x14ac:dyDescent="0.25">
      <c r="B267" s="22" t="s">
        <v>2259</v>
      </c>
      <c r="E267" s="22" t="e">
        <f>VLOOKUP(D267,'Supplier Statement'!A:B,1,0)</f>
        <v>#N/A</v>
      </c>
      <c r="F267" s="22" t="e">
        <f>VLOOKUP(D267,'Supplier Statement'!A:B,2,0)</f>
        <v>#N/A</v>
      </c>
    </row>
    <row r="268" spans="1:11" x14ac:dyDescent="0.25">
      <c r="A268" s="22" t="s">
        <v>2254</v>
      </c>
      <c r="B268" s="22" t="s">
        <v>2253</v>
      </c>
      <c r="C268" s="22" t="s">
        <v>1543</v>
      </c>
      <c r="D268" s="22" t="s">
        <v>2254</v>
      </c>
      <c r="E268" s="22" t="e">
        <f>VLOOKUP(D268,'Supplier Statement'!A:B,1,0)</f>
        <v>#N/A</v>
      </c>
      <c r="F268" s="22" t="e">
        <f>VLOOKUP(D268,'Supplier Statement'!A:B,2,0)</f>
        <v>#N/A</v>
      </c>
      <c r="G268" s="22" t="s">
        <v>2255</v>
      </c>
      <c r="H268" s="22" t="s">
        <v>2256</v>
      </c>
      <c r="I268" s="24">
        <v>5000</v>
      </c>
      <c r="K268" s="24">
        <v>-4721548.0599999996</v>
      </c>
    </row>
    <row r="269" spans="1:11" x14ac:dyDescent="0.25">
      <c r="E269" s="22" t="e">
        <f>VLOOKUP(D269,'Supplier Statement'!A:B,1,0)</f>
        <v>#N/A</v>
      </c>
      <c r="F269" s="22" t="e">
        <f>VLOOKUP(D269,'Supplier Statement'!A:B,2,0)</f>
        <v>#N/A</v>
      </c>
      <c r="H269" s="22" t="s">
        <v>2257</v>
      </c>
    </row>
    <row r="270" spans="1:11" x14ac:dyDescent="0.25">
      <c r="E270" s="22" t="e">
        <f>VLOOKUP(D270,'Supplier Statement'!A:B,1,0)</f>
        <v>#N/A</v>
      </c>
      <c r="F270" s="22" t="e">
        <f>VLOOKUP(D270,'Supplier Statement'!A:B,2,0)</f>
        <v>#N/A</v>
      </c>
      <c r="H270" s="22" t="s">
        <v>2258</v>
      </c>
    </row>
    <row r="271" spans="1:11" x14ac:dyDescent="0.25">
      <c r="E271" s="22" t="e">
        <f>VLOOKUP(D271,'Supplier Statement'!A:B,1,0)</f>
        <v>#N/A</v>
      </c>
      <c r="F271" s="22" t="e">
        <f>VLOOKUP(D271,'Supplier Statement'!A:B,2,0)</f>
        <v>#N/A</v>
      </c>
      <c r="H271" s="22" t="s">
        <v>2259</v>
      </c>
    </row>
    <row r="272" spans="1:11" x14ac:dyDescent="0.25">
      <c r="A272" s="22" t="s">
        <v>2254</v>
      </c>
      <c r="B272" s="22" t="s">
        <v>2253</v>
      </c>
      <c r="C272" s="22" t="s">
        <v>1543</v>
      </c>
      <c r="D272" s="22" t="s">
        <v>2254</v>
      </c>
      <c r="E272" s="22" t="e">
        <f>VLOOKUP(D272,'Supplier Statement'!A:B,1,0)</f>
        <v>#N/A</v>
      </c>
      <c r="F272" s="22" t="e">
        <f>VLOOKUP(D272,'Supplier Statement'!A:B,2,0)</f>
        <v>#N/A</v>
      </c>
      <c r="G272" s="22" t="s">
        <v>2255</v>
      </c>
      <c r="H272" s="22" t="s">
        <v>2256</v>
      </c>
      <c r="I272" s="24">
        <v>5000</v>
      </c>
      <c r="K272" s="24">
        <v>-4716548.0599999996</v>
      </c>
    </row>
    <row r="273" spans="1:11" x14ac:dyDescent="0.25">
      <c r="E273" s="22" t="e">
        <f>VLOOKUP(D273,'Supplier Statement'!A:B,1,0)</f>
        <v>#N/A</v>
      </c>
      <c r="F273" s="22" t="e">
        <f>VLOOKUP(D273,'Supplier Statement'!A:B,2,0)</f>
        <v>#N/A</v>
      </c>
      <c r="H273" s="22" t="s">
        <v>2257</v>
      </c>
    </row>
    <row r="274" spans="1:11" x14ac:dyDescent="0.25">
      <c r="E274" s="22" t="e">
        <f>VLOOKUP(D274,'Supplier Statement'!A:B,1,0)</f>
        <v>#N/A</v>
      </c>
      <c r="F274" s="22" t="e">
        <f>VLOOKUP(D274,'Supplier Statement'!A:B,2,0)</f>
        <v>#N/A</v>
      </c>
      <c r="H274" s="22" t="s">
        <v>2258</v>
      </c>
    </row>
    <row r="275" spans="1:11" x14ac:dyDescent="0.25">
      <c r="E275" s="22" t="e">
        <f>VLOOKUP(D275,'Supplier Statement'!A:B,1,0)</f>
        <v>#N/A</v>
      </c>
      <c r="F275" s="22" t="e">
        <f>VLOOKUP(D275,'Supplier Statement'!A:B,2,0)</f>
        <v>#N/A</v>
      </c>
      <c r="H275" s="22" t="s">
        <v>2259</v>
      </c>
    </row>
    <row r="276" spans="1:11" x14ac:dyDescent="0.25">
      <c r="A276" s="22" t="s">
        <v>2254</v>
      </c>
      <c r="B276" s="22" t="s">
        <v>2253</v>
      </c>
      <c r="C276" s="22" t="s">
        <v>1543</v>
      </c>
      <c r="D276" s="22" t="s">
        <v>2254</v>
      </c>
      <c r="E276" s="22" t="e">
        <f>VLOOKUP(D276,'Supplier Statement'!A:B,1,0)</f>
        <v>#N/A</v>
      </c>
      <c r="F276" s="22" t="e">
        <f>VLOOKUP(D276,'Supplier Statement'!A:B,2,0)</f>
        <v>#N/A</v>
      </c>
      <c r="G276" s="22" t="s">
        <v>2255</v>
      </c>
      <c r="H276" s="22" t="s">
        <v>2256</v>
      </c>
      <c r="I276" s="24">
        <v>24180</v>
      </c>
      <c r="K276" s="24">
        <v>-4692368.0599999996</v>
      </c>
    </row>
    <row r="277" spans="1:11" x14ac:dyDescent="0.25">
      <c r="E277" s="22" t="e">
        <f>VLOOKUP(D277,'Supplier Statement'!A:B,1,0)</f>
        <v>#N/A</v>
      </c>
      <c r="F277" s="22" t="e">
        <f>VLOOKUP(D277,'Supplier Statement'!A:B,2,0)</f>
        <v>#N/A</v>
      </c>
      <c r="H277" s="22" t="s">
        <v>2257</v>
      </c>
    </row>
    <row r="278" spans="1:11" x14ac:dyDescent="0.25">
      <c r="E278" s="22" t="e">
        <f>VLOOKUP(D278,'Supplier Statement'!A:B,1,0)</f>
        <v>#N/A</v>
      </c>
      <c r="F278" s="22" t="e">
        <f>VLOOKUP(D278,'Supplier Statement'!A:B,2,0)</f>
        <v>#N/A</v>
      </c>
      <c r="H278" s="22" t="s">
        <v>2258</v>
      </c>
    </row>
    <row r="279" spans="1:11" x14ac:dyDescent="0.25">
      <c r="E279" s="22" t="e">
        <f>VLOOKUP(D279,'Supplier Statement'!A:B,1,0)</f>
        <v>#N/A</v>
      </c>
      <c r="F279" s="22" t="e">
        <f>VLOOKUP(D279,'Supplier Statement'!A:B,2,0)</f>
        <v>#N/A</v>
      </c>
      <c r="H279" s="22" t="s">
        <v>2259</v>
      </c>
    </row>
    <row r="280" spans="1:11" x14ac:dyDescent="0.25">
      <c r="A280" s="22" t="s">
        <v>2254</v>
      </c>
      <c r="B280" s="22" t="s">
        <v>2253</v>
      </c>
      <c r="C280" s="22" t="s">
        <v>1543</v>
      </c>
      <c r="D280" s="22" t="s">
        <v>2254</v>
      </c>
      <c r="E280" s="22" t="e">
        <f>VLOOKUP(D280,'Supplier Statement'!A:B,1,0)</f>
        <v>#N/A</v>
      </c>
      <c r="F280" s="22" t="e">
        <f>VLOOKUP(D280,'Supplier Statement'!A:B,2,0)</f>
        <v>#N/A</v>
      </c>
      <c r="G280" s="22" t="s">
        <v>2255</v>
      </c>
      <c r="H280" s="22" t="s">
        <v>2256</v>
      </c>
      <c r="I280" s="24">
        <v>4500</v>
      </c>
      <c r="K280" s="24">
        <v>-4687868.0599999996</v>
      </c>
    </row>
    <row r="281" spans="1:11" x14ac:dyDescent="0.25">
      <c r="E281" s="22" t="e">
        <f>VLOOKUP(D281,'Supplier Statement'!A:B,1,0)</f>
        <v>#N/A</v>
      </c>
      <c r="F281" s="22" t="e">
        <f>VLOOKUP(D281,'Supplier Statement'!A:B,2,0)</f>
        <v>#N/A</v>
      </c>
      <c r="H281" s="22" t="s">
        <v>2257</v>
      </c>
    </row>
    <row r="282" spans="1:11" x14ac:dyDescent="0.25">
      <c r="E282" s="22" t="e">
        <f>VLOOKUP(D282,'Supplier Statement'!A:B,1,0)</f>
        <v>#N/A</v>
      </c>
      <c r="F282" s="22" t="e">
        <f>VLOOKUP(D282,'Supplier Statement'!A:B,2,0)</f>
        <v>#N/A</v>
      </c>
      <c r="H282" s="22" t="s">
        <v>2258</v>
      </c>
    </row>
    <row r="283" spans="1:11" x14ac:dyDescent="0.25">
      <c r="E283" s="22" t="e">
        <f>VLOOKUP(D283,'Supplier Statement'!A:B,1,0)</f>
        <v>#N/A</v>
      </c>
      <c r="F283" s="22" t="e">
        <f>VLOOKUP(D283,'Supplier Statement'!A:B,2,0)</f>
        <v>#N/A</v>
      </c>
      <c r="H283" s="22" t="s">
        <v>2259</v>
      </c>
    </row>
    <row r="284" spans="1:11" x14ac:dyDescent="0.25">
      <c r="A284" s="22" t="s">
        <v>2254</v>
      </c>
      <c r="B284" s="22" t="s">
        <v>2253</v>
      </c>
      <c r="C284" s="22" t="s">
        <v>1543</v>
      </c>
      <c r="D284" s="22" t="s">
        <v>2254</v>
      </c>
      <c r="E284" s="22" t="e">
        <f>VLOOKUP(D284,'Supplier Statement'!A:B,1,0)</f>
        <v>#N/A</v>
      </c>
      <c r="F284" s="22" t="e">
        <f>VLOOKUP(D284,'Supplier Statement'!A:B,2,0)</f>
        <v>#N/A</v>
      </c>
      <c r="G284" s="22" t="s">
        <v>2255</v>
      </c>
      <c r="H284" s="22" t="s">
        <v>2256</v>
      </c>
      <c r="I284" s="24">
        <v>9000</v>
      </c>
      <c r="K284" s="24">
        <v>-4678868.0599999996</v>
      </c>
    </row>
    <row r="285" spans="1:11" x14ac:dyDescent="0.25">
      <c r="E285" s="22" t="e">
        <f>VLOOKUP(D285,'Supplier Statement'!A:B,1,0)</f>
        <v>#N/A</v>
      </c>
      <c r="F285" s="22" t="e">
        <f>VLOOKUP(D285,'Supplier Statement'!A:B,2,0)</f>
        <v>#N/A</v>
      </c>
      <c r="H285" s="22" t="s">
        <v>2257</v>
      </c>
    </row>
    <row r="286" spans="1:11" x14ac:dyDescent="0.25">
      <c r="E286" s="22" t="e">
        <f>VLOOKUP(D286,'Supplier Statement'!A:B,1,0)</f>
        <v>#N/A</v>
      </c>
      <c r="F286" s="22" t="e">
        <f>VLOOKUP(D286,'Supplier Statement'!A:B,2,0)</f>
        <v>#N/A</v>
      </c>
      <c r="H286" s="22" t="s">
        <v>2258</v>
      </c>
    </row>
    <row r="287" spans="1:11" x14ac:dyDescent="0.25">
      <c r="E287" s="22" t="e">
        <f>VLOOKUP(D287,'Supplier Statement'!A:B,1,0)</f>
        <v>#N/A</v>
      </c>
      <c r="F287" s="22" t="e">
        <f>VLOOKUP(D287,'Supplier Statement'!A:B,2,0)</f>
        <v>#N/A</v>
      </c>
      <c r="H287" s="22" t="s">
        <v>2259</v>
      </c>
    </row>
    <row r="288" spans="1:11" x14ac:dyDescent="0.25">
      <c r="A288" s="22" t="s">
        <v>2254</v>
      </c>
      <c r="B288" s="22" t="s">
        <v>2253</v>
      </c>
      <c r="C288" s="22" t="s">
        <v>1543</v>
      </c>
      <c r="D288" s="22" t="s">
        <v>2254</v>
      </c>
      <c r="E288" s="22" t="e">
        <f>VLOOKUP(D288,'Supplier Statement'!A:B,1,0)</f>
        <v>#N/A</v>
      </c>
      <c r="F288" s="22" t="e">
        <f>VLOOKUP(D288,'Supplier Statement'!A:B,2,0)</f>
        <v>#N/A</v>
      </c>
      <c r="G288" s="22" t="s">
        <v>2255</v>
      </c>
      <c r="H288" s="22" t="s">
        <v>2256</v>
      </c>
      <c r="I288" s="24">
        <v>10400</v>
      </c>
      <c r="K288" s="24">
        <v>-4668468.0599999996</v>
      </c>
    </row>
    <row r="289" spans="1:11" x14ac:dyDescent="0.25">
      <c r="E289" s="22" t="e">
        <f>VLOOKUP(D289,'Supplier Statement'!A:B,1,0)</f>
        <v>#N/A</v>
      </c>
      <c r="F289" s="22" t="e">
        <f>VLOOKUP(D289,'Supplier Statement'!A:B,2,0)</f>
        <v>#N/A</v>
      </c>
      <c r="H289" s="22" t="s">
        <v>2257</v>
      </c>
    </row>
    <row r="290" spans="1:11" x14ac:dyDescent="0.25">
      <c r="E290" s="22" t="e">
        <f>VLOOKUP(D290,'Supplier Statement'!A:B,1,0)</f>
        <v>#N/A</v>
      </c>
      <c r="F290" s="22" t="e">
        <f>VLOOKUP(D290,'Supplier Statement'!A:B,2,0)</f>
        <v>#N/A</v>
      </c>
      <c r="H290" s="22" t="s">
        <v>2258</v>
      </c>
    </row>
    <row r="291" spans="1:11" x14ac:dyDescent="0.25">
      <c r="E291" s="22" t="e">
        <f>VLOOKUP(D291,'Supplier Statement'!A:B,1,0)</f>
        <v>#N/A</v>
      </c>
      <c r="F291" s="22" t="e">
        <f>VLOOKUP(D291,'Supplier Statement'!A:B,2,0)</f>
        <v>#N/A</v>
      </c>
      <c r="H291" s="22" t="s">
        <v>2259</v>
      </c>
    </row>
    <row r="292" spans="1:11" x14ac:dyDescent="0.25">
      <c r="A292" s="22" t="s">
        <v>2254</v>
      </c>
      <c r="B292" s="22" t="s">
        <v>2253</v>
      </c>
      <c r="C292" s="22" t="s">
        <v>1543</v>
      </c>
      <c r="D292" s="22" t="s">
        <v>2254</v>
      </c>
      <c r="E292" s="22" t="e">
        <f>VLOOKUP(D292,'Supplier Statement'!A:B,1,0)</f>
        <v>#N/A</v>
      </c>
      <c r="F292" s="22" t="e">
        <f>VLOOKUP(D292,'Supplier Statement'!A:B,2,0)</f>
        <v>#N/A</v>
      </c>
      <c r="G292" s="22" t="s">
        <v>2255</v>
      </c>
      <c r="H292" s="22" t="s">
        <v>2256</v>
      </c>
      <c r="I292" s="24">
        <v>18000</v>
      </c>
      <c r="K292" s="24">
        <v>-4650468.0599999996</v>
      </c>
    </row>
    <row r="293" spans="1:11" x14ac:dyDescent="0.25">
      <c r="E293" s="22" t="e">
        <f>VLOOKUP(D293,'Supplier Statement'!A:B,1,0)</f>
        <v>#N/A</v>
      </c>
      <c r="F293" s="22" t="e">
        <f>VLOOKUP(D293,'Supplier Statement'!A:B,2,0)</f>
        <v>#N/A</v>
      </c>
      <c r="H293" s="22" t="s">
        <v>2257</v>
      </c>
    </row>
    <row r="294" spans="1:11" x14ac:dyDescent="0.25">
      <c r="E294" s="22" t="e">
        <f>VLOOKUP(D294,'Supplier Statement'!A:B,1,0)</f>
        <v>#N/A</v>
      </c>
      <c r="F294" s="22" t="e">
        <f>VLOOKUP(D294,'Supplier Statement'!A:B,2,0)</f>
        <v>#N/A</v>
      </c>
      <c r="H294" s="22" t="s">
        <v>2258</v>
      </c>
    </row>
    <row r="295" spans="1:11" x14ac:dyDescent="0.25">
      <c r="E295" s="22" t="e">
        <f>VLOOKUP(D295,'Supplier Statement'!A:B,1,0)</f>
        <v>#N/A</v>
      </c>
      <c r="F295" s="22" t="e">
        <f>VLOOKUP(D295,'Supplier Statement'!A:B,2,0)</f>
        <v>#N/A</v>
      </c>
      <c r="H295" s="22" t="s">
        <v>2259</v>
      </c>
    </row>
    <row r="296" spans="1:11" x14ac:dyDescent="0.25">
      <c r="A296" s="22" t="s">
        <v>2254</v>
      </c>
      <c r="B296" s="22" t="s">
        <v>2253</v>
      </c>
      <c r="C296" s="22" t="s">
        <v>1543</v>
      </c>
      <c r="D296" s="22" t="s">
        <v>2254</v>
      </c>
      <c r="E296" s="22" t="e">
        <f>VLOOKUP(D296,'Supplier Statement'!A:B,1,0)</f>
        <v>#N/A</v>
      </c>
      <c r="F296" s="22" t="e">
        <f>VLOOKUP(D296,'Supplier Statement'!A:B,2,0)</f>
        <v>#N/A</v>
      </c>
      <c r="G296" s="22" t="s">
        <v>2255</v>
      </c>
      <c r="H296" s="22" t="s">
        <v>2256</v>
      </c>
      <c r="I296" s="24">
        <v>4500</v>
      </c>
      <c r="K296" s="24">
        <v>-4645968.0599999996</v>
      </c>
    </row>
    <row r="297" spans="1:11" x14ac:dyDescent="0.25">
      <c r="E297" s="22" t="e">
        <f>VLOOKUP(D297,'Supplier Statement'!A:B,1,0)</f>
        <v>#N/A</v>
      </c>
      <c r="F297" s="22" t="e">
        <f>VLOOKUP(D297,'Supplier Statement'!A:B,2,0)</f>
        <v>#N/A</v>
      </c>
      <c r="H297" s="22" t="s">
        <v>2257</v>
      </c>
    </row>
    <row r="298" spans="1:11" x14ac:dyDescent="0.25">
      <c r="E298" s="22" t="e">
        <f>VLOOKUP(D298,'Supplier Statement'!A:B,1,0)</f>
        <v>#N/A</v>
      </c>
      <c r="F298" s="22" t="e">
        <f>VLOOKUP(D298,'Supplier Statement'!A:B,2,0)</f>
        <v>#N/A</v>
      </c>
      <c r="H298" s="22" t="s">
        <v>2258</v>
      </c>
    </row>
    <row r="299" spans="1:11" x14ac:dyDescent="0.25">
      <c r="E299" s="22" t="e">
        <f>VLOOKUP(D299,'Supplier Statement'!A:B,1,0)</f>
        <v>#N/A</v>
      </c>
      <c r="F299" s="22" t="e">
        <f>VLOOKUP(D299,'Supplier Statement'!A:B,2,0)</f>
        <v>#N/A</v>
      </c>
      <c r="H299" s="22" t="s">
        <v>2259</v>
      </c>
    </row>
    <row r="300" spans="1:11" x14ac:dyDescent="0.25">
      <c r="A300" s="22" t="s">
        <v>2254</v>
      </c>
      <c r="B300" s="22" t="s">
        <v>2253</v>
      </c>
      <c r="C300" s="22" t="s">
        <v>1543</v>
      </c>
      <c r="D300" s="22" t="s">
        <v>2254</v>
      </c>
      <c r="E300" s="22" t="e">
        <f>VLOOKUP(D300,'Supplier Statement'!A:B,1,0)</f>
        <v>#N/A</v>
      </c>
      <c r="F300" s="22" t="e">
        <f>VLOOKUP(D300,'Supplier Statement'!A:B,2,0)</f>
        <v>#N/A</v>
      </c>
      <c r="G300" s="22" t="s">
        <v>2255</v>
      </c>
      <c r="H300" s="22" t="s">
        <v>2256</v>
      </c>
      <c r="I300" s="24">
        <v>9000</v>
      </c>
      <c r="K300" s="24">
        <v>-4636968.0599999996</v>
      </c>
    </row>
    <row r="301" spans="1:11" x14ac:dyDescent="0.25">
      <c r="E301" s="22" t="e">
        <f>VLOOKUP(D301,'Supplier Statement'!A:B,1,0)</f>
        <v>#N/A</v>
      </c>
      <c r="F301" s="22" t="e">
        <f>VLOOKUP(D301,'Supplier Statement'!A:B,2,0)</f>
        <v>#N/A</v>
      </c>
      <c r="H301" s="22" t="s">
        <v>2257</v>
      </c>
    </row>
    <row r="302" spans="1:11" x14ac:dyDescent="0.25">
      <c r="E302" s="22" t="e">
        <f>VLOOKUP(D302,'Supplier Statement'!A:B,1,0)</f>
        <v>#N/A</v>
      </c>
      <c r="F302" s="22" t="e">
        <f>VLOOKUP(D302,'Supplier Statement'!A:B,2,0)</f>
        <v>#N/A</v>
      </c>
      <c r="H302" s="22" t="s">
        <v>2258</v>
      </c>
    </row>
    <row r="303" spans="1:11" x14ac:dyDescent="0.25">
      <c r="E303" s="22" t="e">
        <f>VLOOKUP(D303,'Supplier Statement'!A:B,1,0)</f>
        <v>#N/A</v>
      </c>
      <c r="F303" s="22" t="e">
        <f>VLOOKUP(D303,'Supplier Statement'!A:B,2,0)</f>
        <v>#N/A</v>
      </c>
      <c r="H303" s="22" t="s">
        <v>2259</v>
      </c>
    </row>
    <row r="304" spans="1:11" x14ac:dyDescent="0.25">
      <c r="A304" s="22" t="s">
        <v>2254</v>
      </c>
      <c r="B304" s="22" t="s">
        <v>2253</v>
      </c>
      <c r="C304" s="22" t="s">
        <v>1543</v>
      </c>
      <c r="D304" s="22" t="s">
        <v>2254</v>
      </c>
      <c r="E304" s="22" t="e">
        <f>VLOOKUP(D304,'Supplier Statement'!A:B,1,0)</f>
        <v>#N/A</v>
      </c>
      <c r="F304" s="22" t="e">
        <f>VLOOKUP(D304,'Supplier Statement'!A:B,2,0)</f>
        <v>#N/A</v>
      </c>
      <c r="G304" s="22" t="s">
        <v>2255</v>
      </c>
      <c r="H304" s="22" t="s">
        <v>2256</v>
      </c>
      <c r="I304" s="24">
        <v>36000</v>
      </c>
      <c r="K304" s="24">
        <v>-4600968.0599999996</v>
      </c>
    </row>
    <row r="305" spans="1:11" x14ac:dyDescent="0.25">
      <c r="B305" s="22" t="s">
        <v>2257</v>
      </c>
      <c r="E305" s="22" t="e">
        <f>VLOOKUP(D305,'Supplier Statement'!A:B,1,0)</f>
        <v>#N/A</v>
      </c>
      <c r="F305" s="22" t="e">
        <f>VLOOKUP(D305,'Supplier Statement'!A:B,2,0)</f>
        <v>#N/A</v>
      </c>
    </row>
    <row r="306" spans="1:11" x14ac:dyDescent="0.25">
      <c r="B306" s="22" t="s">
        <v>2258</v>
      </c>
      <c r="E306" s="22" t="e">
        <f>VLOOKUP(D306,'Supplier Statement'!A:B,1,0)</f>
        <v>#N/A</v>
      </c>
      <c r="F306" s="22" t="e">
        <f>VLOOKUP(D306,'Supplier Statement'!A:B,2,0)</f>
        <v>#N/A</v>
      </c>
    </row>
    <row r="307" spans="1:11" x14ac:dyDescent="0.25">
      <c r="A307" s="22" t="s">
        <v>2254</v>
      </c>
      <c r="B307" s="22" t="s">
        <v>2253</v>
      </c>
      <c r="C307" s="22" t="s">
        <v>1543</v>
      </c>
      <c r="D307" s="22" t="s">
        <v>2254</v>
      </c>
      <c r="E307" s="22" t="e">
        <f>VLOOKUP(D307,'Supplier Statement'!A:B,1,0)</f>
        <v>#N/A</v>
      </c>
      <c r="F307" s="22" t="e">
        <f>VLOOKUP(D307,'Supplier Statement'!A:B,2,0)</f>
        <v>#N/A</v>
      </c>
      <c r="G307" s="22" t="s">
        <v>2255</v>
      </c>
      <c r="H307" s="22" t="s">
        <v>2256</v>
      </c>
      <c r="I307" s="24">
        <v>21660</v>
      </c>
      <c r="K307" s="24">
        <v>-4579308.0599999996</v>
      </c>
    </row>
    <row r="308" spans="1:11" x14ac:dyDescent="0.25">
      <c r="E308" s="22" t="e">
        <f>VLOOKUP(D308,'Supplier Statement'!A:B,1,0)</f>
        <v>#N/A</v>
      </c>
      <c r="F308" s="22" t="e">
        <f>VLOOKUP(D308,'Supplier Statement'!A:B,2,0)</f>
        <v>#N/A</v>
      </c>
      <c r="H308" s="22" t="s">
        <v>2257</v>
      </c>
    </row>
    <row r="309" spans="1:11" x14ac:dyDescent="0.25">
      <c r="E309" s="22" t="e">
        <f>VLOOKUP(D309,'Supplier Statement'!A:B,1,0)</f>
        <v>#N/A</v>
      </c>
      <c r="F309" s="22" t="e">
        <f>VLOOKUP(D309,'Supplier Statement'!A:B,2,0)</f>
        <v>#N/A</v>
      </c>
      <c r="H309" s="22" t="s">
        <v>2258</v>
      </c>
    </row>
    <row r="310" spans="1:11" x14ac:dyDescent="0.25">
      <c r="E310" s="22" t="e">
        <f>VLOOKUP(D310,'Supplier Statement'!A:B,1,0)</f>
        <v>#N/A</v>
      </c>
      <c r="F310" s="22" t="e">
        <f>VLOOKUP(D310,'Supplier Statement'!A:B,2,0)</f>
        <v>#N/A</v>
      </c>
      <c r="H310" s="22" t="s">
        <v>2259</v>
      </c>
    </row>
    <row r="311" spans="1:11" x14ac:dyDescent="0.25">
      <c r="A311" s="22" t="s">
        <v>2254</v>
      </c>
      <c r="B311" s="22" t="s">
        <v>2253</v>
      </c>
      <c r="C311" s="22" t="s">
        <v>1543</v>
      </c>
      <c r="D311" s="22" t="s">
        <v>2254</v>
      </c>
      <c r="E311" s="22" t="e">
        <f>VLOOKUP(D311,'Supplier Statement'!A:B,1,0)</f>
        <v>#N/A</v>
      </c>
      <c r="F311" s="22" t="e">
        <f>VLOOKUP(D311,'Supplier Statement'!A:B,2,0)</f>
        <v>#N/A</v>
      </c>
      <c r="G311" s="22" t="s">
        <v>2255</v>
      </c>
      <c r="H311" s="22" t="s">
        <v>2256</v>
      </c>
      <c r="I311" s="24">
        <v>40000</v>
      </c>
      <c r="K311" s="24">
        <v>-4539308.0599999996</v>
      </c>
    </row>
    <row r="312" spans="1:11" x14ac:dyDescent="0.25">
      <c r="E312" s="22" t="e">
        <f>VLOOKUP(D312,'Supplier Statement'!A:B,1,0)</f>
        <v>#N/A</v>
      </c>
      <c r="F312" s="22" t="e">
        <f>VLOOKUP(D312,'Supplier Statement'!A:B,2,0)</f>
        <v>#N/A</v>
      </c>
      <c r="H312" s="22" t="s">
        <v>2257</v>
      </c>
    </row>
    <row r="313" spans="1:11" x14ac:dyDescent="0.25">
      <c r="E313" s="22" t="e">
        <f>VLOOKUP(D313,'Supplier Statement'!A:B,1,0)</f>
        <v>#N/A</v>
      </c>
      <c r="F313" s="22" t="e">
        <f>VLOOKUP(D313,'Supplier Statement'!A:B,2,0)</f>
        <v>#N/A</v>
      </c>
      <c r="H313" s="22" t="s">
        <v>2258</v>
      </c>
    </row>
    <row r="314" spans="1:11" x14ac:dyDescent="0.25">
      <c r="E314" s="22" t="e">
        <f>VLOOKUP(D314,'Supplier Statement'!A:B,1,0)</f>
        <v>#N/A</v>
      </c>
      <c r="F314" s="22" t="e">
        <f>VLOOKUP(D314,'Supplier Statement'!A:B,2,0)</f>
        <v>#N/A</v>
      </c>
      <c r="H314" s="22" t="s">
        <v>2259</v>
      </c>
    </row>
    <row r="315" spans="1:11" x14ac:dyDescent="0.25">
      <c r="A315" s="22" t="s">
        <v>2254</v>
      </c>
      <c r="B315" s="22" t="s">
        <v>2253</v>
      </c>
      <c r="C315" s="22" t="s">
        <v>1543</v>
      </c>
      <c r="D315" s="22" t="s">
        <v>2254</v>
      </c>
      <c r="E315" s="22" t="e">
        <f>VLOOKUP(D315,'Supplier Statement'!A:B,1,0)</f>
        <v>#N/A</v>
      </c>
      <c r="F315" s="22" t="e">
        <f>VLOOKUP(D315,'Supplier Statement'!A:B,2,0)</f>
        <v>#N/A</v>
      </c>
      <c r="G315" s="22" t="s">
        <v>2255</v>
      </c>
      <c r="H315" s="22" t="s">
        <v>2256</v>
      </c>
      <c r="I315" s="24">
        <v>13500</v>
      </c>
      <c r="K315" s="24">
        <v>-4525808.0599999996</v>
      </c>
    </row>
    <row r="316" spans="1:11" x14ac:dyDescent="0.25">
      <c r="E316" s="22" t="e">
        <f>VLOOKUP(D316,'Supplier Statement'!A:B,1,0)</f>
        <v>#N/A</v>
      </c>
      <c r="F316" s="22" t="e">
        <f>VLOOKUP(D316,'Supplier Statement'!A:B,2,0)</f>
        <v>#N/A</v>
      </c>
      <c r="H316" s="22" t="s">
        <v>2257</v>
      </c>
    </row>
    <row r="317" spans="1:11" x14ac:dyDescent="0.25">
      <c r="E317" s="22" t="e">
        <f>VLOOKUP(D317,'Supplier Statement'!A:B,1,0)</f>
        <v>#N/A</v>
      </c>
      <c r="F317" s="22" t="e">
        <f>VLOOKUP(D317,'Supplier Statement'!A:B,2,0)</f>
        <v>#N/A</v>
      </c>
      <c r="H317" s="22" t="s">
        <v>2258</v>
      </c>
    </row>
    <row r="318" spans="1:11" x14ac:dyDescent="0.25">
      <c r="E318" s="22" t="e">
        <f>VLOOKUP(D318,'Supplier Statement'!A:B,1,0)</f>
        <v>#N/A</v>
      </c>
      <c r="F318" s="22" t="e">
        <f>VLOOKUP(D318,'Supplier Statement'!A:B,2,0)</f>
        <v>#N/A</v>
      </c>
      <c r="H318" s="22" t="s">
        <v>2259</v>
      </c>
    </row>
    <row r="319" spans="1:11" x14ac:dyDescent="0.25">
      <c r="A319" s="22" t="s">
        <v>2254</v>
      </c>
      <c r="B319" s="22" t="s">
        <v>2253</v>
      </c>
      <c r="C319" s="22" t="s">
        <v>1543</v>
      </c>
      <c r="D319" s="22" t="s">
        <v>2254</v>
      </c>
      <c r="E319" s="22" t="e">
        <f>VLOOKUP(D319,'Supplier Statement'!A:B,1,0)</f>
        <v>#N/A</v>
      </c>
      <c r="F319" s="22" t="e">
        <f>VLOOKUP(D319,'Supplier Statement'!A:B,2,0)</f>
        <v>#N/A</v>
      </c>
      <c r="G319" s="22" t="s">
        <v>2255</v>
      </c>
      <c r="H319" s="22" t="s">
        <v>2256</v>
      </c>
      <c r="I319" s="24">
        <v>18000</v>
      </c>
      <c r="K319" s="24">
        <v>-4507808.0599999996</v>
      </c>
    </row>
    <row r="320" spans="1:11" x14ac:dyDescent="0.25">
      <c r="E320" s="22" t="e">
        <f>VLOOKUP(D320,'Supplier Statement'!A:B,1,0)</f>
        <v>#N/A</v>
      </c>
      <c r="F320" s="22" t="e">
        <f>VLOOKUP(D320,'Supplier Statement'!A:B,2,0)</f>
        <v>#N/A</v>
      </c>
      <c r="H320" s="22" t="s">
        <v>2257</v>
      </c>
    </row>
    <row r="321" spans="1:11" x14ac:dyDescent="0.25">
      <c r="E321" s="22" t="e">
        <f>VLOOKUP(D321,'Supplier Statement'!A:B,1,0)</f>
        <v>#N/A</v>
      </c>
      <c r="F321" s="22" t="e">
        <f>VLOOKUP(D321,'Supplier Statement'!A:B,2,0)</f>
        <v>#N/A</v>
      </c>
      <c r="H321" s="22" t="s">
        <v>2258</v>
      </c>
    </row>
    <row r="322" spans="1:11" x14ac:dyDescent="0.25">
      <c r="E322" s="22" t="e">
        <f>VLOOKUP(D322,'Supplier Statement'!A:B,1,0)</f>
        <v>#N/A</v>
      </c>
      <c r="F322" s="22" t="e">
        <f>VLOOKUP(D322,'Supplier Statement'!A:B,2,0)</f>
        <v>#N/A</v>
      </c>
      <c r="H322" s="22" t="s">
        <v>2259</v>
      </c>
    </row>
    <row r="323" spans="1:11" x14ac:dyDescent="0.25">
      <c r="A323" s="22" t="s">
        <v>2254</v>
      </c>
      <c r="B323" s="22" t="s">
        <v>2253</v>
      </c>
      <c r="C323" s="22" t="s">
        <v>1543</v>
      </c>
      <c r="D323" s="22" t="s">
        <v>2254</v>
      </c>
      <c r="E323" s="22" t="e">
        <f>VLOOKUP(D323,'Supplier Statement'!A:B,1,0)</f>
        <v>#N/A</v>
      </c>
      <c r="F323" s="22" t="e">
        <f>VLOOKUP(D323,'Supplier Statement'!A:B,2,0)</f>
        <v>#N/A</v>
      </c>
      <c r="G323" s="22" t="s">
        <v>2255</v>
      </c>
      <c r="H323" s="22" t="s">
        <v>2256</v>
      </c>
      <c r="I323" s="24">
        <v>13500</v>
      </c>
      <c r="K323" s="24">
        <v>-4494308.0599999996</v>
      </c>
    </row>
    <row r="324" spans="1:11" x14ac:dyDescent="0.25">
      <c r="E324" s="22" t="e">
        <f>VLOOKUP(D324,'Supplier Statement'!A:B,1,0)</f>
        <v>#N/A</v>
      </c>
      <c r="F324" s="22" t="e">
        <f>VLOOKUP(D324,'Supplier Statement'!A:B,2,0)</f>
        <v>#N/A</v>
      </c>
      <c r="H324" s="22" t="s">
        <v>2257</v>
      </c>
    </row>
    <row r="325" spans="1:11" x14ac:dyDescent="0.25">
      <c r="E325" s="22" t="e">
        <f>VLOOKUP(D325,'Supplier Statement'!A:B,1,0)</f>
        <v>#N/A</v>
      </c>
      <c r="F325" s="22" t="e">
        <f>VLOOKUP(D325,'Supplier Statement'!A:B,2,0)</f>
        <v>#N/A</v>
      </c>
      <c r="H325" s="22" t="s">
        <v>2258</v>
      </c>
    </row>
    <row r="326" spans="1:11" x14ac:dyDescent="0.25">
      <c r="E326" s="22" t="e">
        <f>VLOOKUP(D326,'Supplier Statement'!A:B,1,0)</f>
        <v>#N/A</v>
      </c>
      <c r="F326" s="22" t="e">
        <f>VLOOKUP(D326,'Supplier Statement'!A:B,2,0)</f>
        <v>#N/A</v>
      </c>
      <c r="H326" s="22" t="s">
        <v>2259</v>
      </c>
    </row>
    <row r="327" spans="1:11" x14ac:dyDescent="0.25">
      <c r="A327" s="22" t="s">
        <v>2254</v>
      </c>
      <c r="B327" s="22" t="s">
        <v>2253</v>
      </c>
      <c r="C327" s="22" t="s">
        <v>1543</v>
      </c>
      <c r="D327" s="22" t="s">
        <v>2254</v>
      </c>
      <c r="E327" s="22" t="e">
        <f>VLOOKUP(D327,'Supplier Statement'!A:B,1,0)</f>
        <v>#N/A</v>
      </c>
      <c r="F327" s="22" t="e">
        <f>VLOOKUP(D327,'Supplier Statement'!A:B,2,0)</f>
        <v>#N/A</v>
      </c>
      <c r="G327" s="22" t="s">
        <v>2255</v>
      </c>
      <c r="H327" s="22" t="s">
        <v>2256</v>
      </c>
      <c r="I327" s="24">
        <v>13500</v>
      </c>
      <c r="K327" s="24">
        <v>-4480808.0599999996</v>
      </c>
    </row>
    <row r="328" spans="1:11" x14ac:dyDescent="0.25">
      <c r="E328" s="22" t="e">
        <f>VLOOKUP(D328,'Supplier Statement'!A:B,1,0)</f>
        <v>#N/A</v>
      </c>
      <c r="F328" s="22" t="e">
        <f>VLOOKUP(D328,'Supplier Statement'!A:B,2,0)</f>
        <v>#N/A</v>
      </c>
      <c r="H328" s="22" t="s">
        <v>2257</v>
      </c>
    </row>
    <row r="329" spans="1:11" x14ac:dyDescent="0.25">
      <c r="E329" s="22" t="e">
        <f>VLOOKUP(D329,'Supplier Statement'!A:B,1,0)</f>
        <v>#N/A</v>
      </c>
      <c r="F329" s="22" t="e">
        <f>VLOOKUP(D329,'Supplier Statement'!A:B,2,0)</f>
        <v>#N/A</v>
      </c>
      <c r="H329" s="22" t="s">
        <v>2258</v>
      </c>
    </row>
    <row r="330" spans="1:11" x14ac:dyDescent="0.25">
      <c r="E330" s="22" t="e">
        <f>VLOOKUP(D330,'Supplier Statement'!A:B,1,0)</f>
        <v>#N/A</v>
      </c>
      <c r="F330" s="22" t="e">
        <f>VLOOKUP(D330,'Supplier Statement'!A:B,2,0)</f>
        <v>#N/A</v>
      </c>
      <c r="H330" s="22" t="s">
        <v>2259</v>
      </c>
    </row>
    <row r="331" spans="1:11" x14ac:dyDescent="0.25">
      <c r="A331" s="22" t="s">
        <v>2254</v>
      </c>
      <c r="B331" s="22" t="s">
        <v>2253</v>
      </c>
      <c r="C331" s="22" t="s">
        <v>1543</v>
      </c>
      <c r="D331" s="22" t="s">
        <v>2254</v>
      </c>
      <c r="E331" s="22" t="e">
        <f>VLOOKUP(D331,'Supplier Statement'!A:B,1,0)</f>
        <v>#N/A</v>
      </c>
      <c r="F331" s="22" t="e">
        <f>VLOOKUP(D331,'Supplier Statement'!A:B,2,0)</f>
        <v>#N/A</v>
      </c>
      <c r="G331" s="22" t="s">
        <v>2255</v>
      </c>
      <c r="H331" s="22" t="s">
        <v>2256</v>
      </c>
      <c r="I331" s="24">
        <v>9000</v>
      </c>
      <c r="K331" s="24">
        <v>-4471808.0599999996</v>
      </c>
    </row>
    <row r="332" spans="1:11" x14ac:dyDescent="0.25">
      <c r="E332" s="22" t="e">
        <f>VLOOKUP(D332,'Supplier Statement'!A:B,1,0)</f>
        <v>#N/A</v>
      </c>
      <c r="F332" s="22" t="e">
        <f>VLOOKUP(D332,'Supplier Statement'!A:B,2,0)</f>
        <v>#N/A</v>
      </c>
      <c r="H332" s="22" t="s">
        <v>2257</v>
      </c>
    </row>
    <row r="333" spans="1:11" x14ac:dyDescent="0.25">
      <c r="E333" s="22" t="e">
        <f>VLOOKUP(D333,'Supplier Statement'!A:B,1,0)</f>
        <v>#N/A</v>
      </c>
      <c r="F333" s="22" t="e">
        <f>VLOOKUP(D333,'Supplier Statement'!A:B,2,0)</f>
        <v>#N/A</v>
      </c>
      <c r="H333" s="22" t="s">
        <v>2258</v>
      </c>
    </row>
    <row r="334" spans="1:11" x14ac:dyDescent="0.25">
      <c r="E334" s="22" t="e">
        <f>VLOOKUP(D334,'Supplier Statement'!A:B,1,0)</f>
        <v>#N/A</v>
      </c>
      <c r="F334" s="22" t="e">
        <f>VLOOKUP(D334,'Supplier Statement'!A:B,2,0)</f>
        <v>#N/A</v>
      </c>
      <c r="H334" s="22" t="s">
        <v>2259</v>
      </c>
    </row>
    <row r="335" spans="1:11" x14ac:dyDescent="0.25">
      <c r="A335" s="22" t="s">
        <v>2254</v>
      </c>
      <c r="B335" s="22" t="s">
        <v>2253</v>
      </c>
      <c r="C335" s="22" t="s">
        <v>1543</v>
      </c>
      <c r="D335" s="22" t="s">
        <v>2254</v>
      </c>
      <c r="E335" s="22" t="e">
        <f>VLOOKUP(D335,'Supplier Statement'!A:B,1,0)</f>
        <v>#N/A</v>
      </c>
      <c r="F335" s="22" t="e">
        <f>VLOOKUP(D335,'Supplier Statement'!A:B,2,0)</f>
        <v>#N/A</v>
      </c>
      <c r="G335" s="22" t="s">
        <v>2255</v>
      </c>
      <c r="H335" s="22" t="s">
        <v>2256</v>
      </c>
      <c r="I335" s="24">
        <v>27000</v>
      </c>
      <c r="K335" s="24">
        <v>-4444808.0599999996</v>
      </c>
    </row>
    <row r="336" spans="1:11" x14ac:dyDescent="0.25">
      <c r="E336" s="22" t="e">
        <f>VLOOKUP(D336,'Supplier Statement'!A:B,1,0)</f>
        <v>#N/A</v>
      </c>
      <c r="F336" s="22" t="e">
        <f>VLOOKUP(D336,'Supplier Statement'!A:B,2,0)</f>
        <v>#N/A</v>
      </c>
      <c r="H336" s="22" t="s">
        <v>2257</v>
      </c>
    </row>
    <row r="337" spans="1:11" x14ac:dyDescent="0.25">
      <c r="E337" s="22" t="e">
        <f>VLOOKUP(D337,'Supplier Statement'!A:B,1,0)</f>
        <v>#N/A</v>
      </c>
      <c r="F337" s="22" t="e">
        <f>VLOOKUP(D337,'Supplier Statement'!A:B,2,0)</f>
        <v>#N/A</v>
      </c>
      <c r="H337" s="22" t="s">
        <v>2258</v>
      </c>
    </row>
    <row r="338" spans="1:11" x14ac:dyDescent="0.25">
      <c r="E338" s="22" t="e">
        <f>VLOOKUP(D338,'Supplier Statement'!A:B,1,0)</f>
        <v>#N/A</v>
      </c>
      <c r="F338" s="22" t="e">
        <f>VLOOKUP(D338,'Supplier Statement'!A:B,2,0)</f>
        <v>#N/A</v>
      </c>
      <c r="H338" s="22" t="s">
        <v>2259</v>
      </c>
    </row>
    <row r="339" spans="1:11" x14ac:dyDescent="0.25">
      <c r="A339" s="22" t="s">
        <v>2254</v>
      </c>
      <c r="B339" s="22" t="s">
        <v>2253</v>
      </c>
      <c r="C339" s="22" t="s">
        <v>1543</v>
      </c>
      <c r="D339" s="22" t="s">
        <v>2254</v>
      </c>
      <c r="E339" s="22" t="e">
        <f>VLOOKUP(D339,'Supplier Statement'!A:B,1,0)</f>
        <v>#N/A</v>
      </c>
      <c r="F339" s="22" t="e">
        <f>VLOOKUP(D339,'Supplier Statement'!A:B,2,0)</f>
        <v>#N/A</v>
      </c>
      <c r="G339" s="22" t="s">
        <v>2255</v>
      </c>
      <c r="H339" s="22" t="s">
        <v>2256</v>
      </c>
      <c r="I339" s="24">
        <v>9000</v>
      </c>
      <c r="K339" s="24">
        <v>-4435808.0599999996</v>
      </c>
    </row>
    <row r="340" spans="1:11" x14ac:dyDescent="0.25">
      <c r="E340" s="22" t="e">
        <f>VLOOKUP(D340,'Supplier Statement'!A:B,1,0)</f>
        <v>#N/A</v>
      </c>
      <c r="F340" s="22" t="e">
        <f>VLOOKUP(D340,'Supplier Statement'!A:B,2,0)</f>
        <v>#N/A</v>
      </c>
      <c r="H340" s="22" t="s">
        <v>2257</v>
      </c>
    </row>
    <row r="341" spans="1:11" x14ac:dyDescent="0.25">
      <c r="E341" s="22" t="e">
        <f>VLOOKUP(D341,'Supplier Statement'!A:B,1,0)</f>
        <v>#N/A</v>
      </c>
      <c r="F341" s="22" t="e">
        <f>VLOOKUP(D341,'Supplier Statement'!A:B,2,0)</f>
        <v>#N/A</v>
      </c>
      <c r="H341" s="22" t="s">
        <v>2258</v>
      </c>
    </row>
    <row r="342" spans="1:11" x14ac:dyDescent="0.25">
      <c r="E342" s="22" t="e">
        <f>VLOOKUP(D342,'Supplier Statement'!A:B,1,0)</f>
        <v>#N/A</v>
      </c>
      <c r="F342" s="22" t="e">
        <f>VLOOKUP(D342,'Supplier Statement'!A:B,2,0)</f>
        <v>#N/A</v>
      </c>
      <c r="H342" s="22" t="s">
        <v>2259</v>
      </c>
    </row>
    <row r="343" spans="1:11" x14ac:dyDescent="0.25">
      <c r="A343" s="22" t="s">
        <v>2254</v>
      </c>
      <c r="B343" s="22" t="s">
        <v>2253</v>
      </c>
      <c r="C343" s="22" t="s">
        <v>1543</v>
      </c>
      <c r="D343" s="22" t="s">
        <v>2254</v>
      </c>
      <c r="E343" s="22" t="e">
        <f>VLOOKUP(D343,'Supplier Statement'!A:B,1,0)</f>
        <v>#N/A</v>
      </c>
      <c r="F343" s="22" t="e">
        <f>VLOOKUP(D343,'Supplier Statement'!A:B,2,0)</f>
        <v>#N/A</v>
      </c>
      <c r="G343" s="22" t="s">
        <v>2255</v>
      </c>
      <c r="H343" s="22" t="s">
        <v>2256</v>
      </c>
      <c r="I343" s="24">
        <v>4500</v>
      </c>
      <c r="K343" s="24">
        <v>-4431308.0599999996</v>
      </c>
    </row>
    <row r="344" spans="1:11" x14ac:dyDescent="0.25">
      <c r="B344" s="22" t="s">
        <v>2257</v>
      </c>
      <c r="E344" s="22" t="e">
        <f>VLOOKUP(D344,'Supplier Statement'!A:B,1,0)</f>
        <v>#N/A</v>
      </c>
      <c r="F344" s="22" t="e">
        <f>VLOOKUP(D344,'Supplier Statement'!A:B,2,0)</f>
        <v>#N/A</v>
      </c>
    </row>
    <row r="345" spans="1:11" x14ac:dyDescent="0.25">
      <c r="B345" s="22" t="s">
        <v>2258</v>
      </c>
      <c r="E345" s="22" t="e">
        <f>VLOOKUP(D345,'Supplier Statement'!A:B,1,0)</f>
        <v>#N/A</v>
      </c>
      <c r="F345" s="22" t="e">
        <f>VLOOKUP(D345,'Supplier Statement'!A:B,2,0)</f>
        <v>#N/A</v>
      </c>
    </row>
    <row r="346" spans="1:11" x14ac:dyDescent="0.25">
      <c r="A346" s="22" t="s">
        <v>2254</v>
      </c>
      <c r="B346" s="22" t="s">
        <v>2253</v>
      </c>
      <c r="C346" s="22" t="s">
        <v>1543</v>
      </c>
      <c r="D346" s="22" t="s">
        <v>2254</v>
      </c>
      <c r="E346" s="22" t="e">
        <f>VLOOKUP(D346,'Supplier Statement'!A:B,1,0)</f>
        <v>#N/A</v>
      </c>
      <c r="F346" s="22" t="e">
        <f>VLOOKUP(D346,'Supplier Statement'!A:B,2,0)</f>
        <v>#N/A</v>
      </c>
      <c r="G346" s="22" t="s">
        <v>2255</v>
      </c>
      <c r="H346" s="22" t="s">
        <v>2256</v>
      </c>
      <c r="I346" s="24">
        <v>27000</v>
      </c>
      <c r="K346" s="24">
        <v>-4404308.0599999996</v>
      </c>
    </row>
    <row r="347" spans="1:11" x14ac:dyDescent="0.25">
      <c r="E347" s="22" t="e">
        <f>VLOOKUP(D347,'Supplier Statement'!A:B,1,0)</f>
        <v>#N/A</v>
      </c>
      <c r="F347" s="22" t="e">
        <f>VLOOKUP(D347,'Supplier Statement'!A:B,2,0)</f>
        <v>#N/A</v>
      </c>
      <c r="H347" s="22" t="s">
        <v>2257</v>
      </c>
    </row>
    <row r="348" spans="1:11" x14ac:dyDescent="0.25">
      <c r="E348" s="22" t="e">
        <f>VLOOKUP(D348,'Supplier Statement'!A:B,1,0)</f>
        <v>#N/A</v>
      </c>
      <c r="F348" s="22" t="e">
        <f>VLOOKUP(D348,'Supplier Statement'!A:B,2,0)</f>
        <v>#N/A</v>
      </c>
      <c r="H348" s="22" t="s">
        <v>2258</v>
      </c>
    </row>
    <row r="349" spans="1:11" x14ac:dyDescent="0.25">
      <c r="E349" s="22" t="e">
        <f>VLOOKUP(D349,'Supplier Statement'!A:B,1,0)</f>
        <v>#N/A</v>
      </c>
      <c r="F349" s="22" t="e">
        <f>VLOOKUP(D349,'Supplier Statement'!A:B,2,0)</f>
        <v>#N/A</v>
      </c>
      <c r="H349" s="22" t="s">
        <v>2259</v>
      </c>
    </row>
    <row r="350" spans="1:11" x14ac:dyDescent="0.25">
      <c r="A350" s="22" t="s">
        <v>2254</v>
      </c>
      <c r="B350" s="22" t="s">
        <v>2253</v>
      </c>
      <c r="C350" s="22" t="s">
        <v>1543</v>
      </c>
      <c r="D350" s="22" t="s">
        <v>2254</v>
      </c>
      <c r="E350" s="22" t="e">
        <f>VLOOKUP(D350,'Supplier Statement'!A:B,1,0)</f>
        <v>#N/A</v>
      </c>
      <c r="F350" s="22" t="e">
        <f>VLOOKUP(D350,'Supplier Statement'!A:B,2,0)</f>
        <v>#N/A</v>
      </c>
      <c r="G350" s="22" t="s">
        <v>2255</v>
      </c>
      <c r="H350" s="22" t="s">
        <v>2256</v>
      </c>
      <c r="I350" s="24">
        <v>4500</v>
      </c>
      <c r="K350" s="24">
        <v>-4399808.0599999996</v>
      </c>
    </row>
    <row r="351" spans="1:11" x14ac:dyDescent="0.25">
      <c r="E351" s="22" t="e">
        <f>VLOOKUP(D351,'Supplier Statement'!A:B,1,0)</f>
        <v>#N/A</v>
      </c>
      <c r="F351" s="22" t="e">
        <f>VLOOKUP(D351,'Supplier Statement'!A:B,2,0)</f>
        <v>#N/A</v>
      </c>
      <c r="H351" s="22" t="s">
        <v>2257</v>
      </c>
    </row>
    <row r="352" spans="1:11" x14ac:dyDescent="0.25">
      <c r="E352" s="22" t="e">
        <f>VLOOKUP(D352,'Supplier Statement'!A:B,1,0)</f>
        <v>#N/A</v>
      </c>
      <c r="F352" s="22" t="e">
        <f>VLOOKUP(D352,'Supplier Statement'!A:B,2,0)</f>
        <v>#N/A</v>
      </c>
      <c r="H352" s="22" t="s">
        <v>2258</v>
      </c>
    </row>
    <row r="353" spans="1:11" x14ac:dyDescent="0.25">
      <c r="E353" s="22" t="e">
        <f>VLOOKUP(D353,'Supplier Statement'!A:B,1,0)</f>
        <v>#N/A</v>
      </c>
      <c r="F353" s="22" t="e">
        <f>VLOOKUP(D353,'Supplier Statement'!A:B,2,0)</f>
        <v>#N/A</v>
      </c>
      <c r="H353" s="22" t="s">
        <v>2259</v>
      </c>
    </row>
    <row r="354" spans="1:11" x14ac:dyDescent="0.25">
      <c r="A354" s="22" t="s">
        <v>2254</v>
      </c>
      <c r="B354" s="22" t="s">
        <v>2253</v>
      </c>
      <c r="C354" s="22" t="s">
        <v>1543</v>
      </c>
      <c r="D354" s="22" t="s">
        <v>2254</v>
      </c>
      <c r="E354" s="22" t="e">
        <f>VLOOKUP(D354,'Supplier Statement'!A:B,1,0)</f>
        <v>#N/A</v>
      </c>
      <c r="F354" s="22" t="e">
        <f>VLOOKUP(D354,'Supplier Statement'!A:B,2,0)</f>
        <v>#N/A</v>
      </c>
      <c r="G354" s="22" t="s">
        <v>2255</v>
      </c>
      <c r="H354" s="22" t="s">
        <v>2256</v>
      </c>
      <c r="I354" s="24">
        <v>18000</v>
      </c>
      <c r="K354" s="24">
        <v>-4381808.0599999996</v>
      </c>
    </row>
    <row r="355" spans="1:11" x14ac:dyDescent="0.25">
      <c r="E355" s="22" t="e">
        <f>VLOOKUP(D355,'Supplier Statement'!A:B,1,0)</f>
        <v>#N/A</v>
      </c>
      <c r="F355" s="22" t="e">
        <f>VLOOKUP(D355,'Supplier Statement'!A:B,2,0)</f>
        <v>#N/A</v>
      </c>
      <c r="H355" s="22" t="s">
        <v>2257</v>
      </c>
    </row>
    <row r="356" spans="1:11" x14ac:dyDescent="0.25">
      <c r="E356" s="22" t="e">
        <f>VLOOKUP(D356,'Supplier Statement'!A:B,1,0)</f>
        <v>#N/A</v>
      </c>
      <c r="F356" s="22" t="e">
        <f>VLOOKUP(D356,'Supplier Statement'!A:B,2,0)</f>
        <v>#N/A</v>
      </c>
      <c r="H356" s="22" t="s">
        <v>2258</v>
      </c>
    </row>
    <row r="357" spans="1:11" x14ac:dyDescent="0.25">
      <c r="E357" s="22" t="e">
        <f>VLOOKUP(D357,'Supplier Statement'!A:B,1,0)</f>
        <v>#N/A</v>
      </c>
      <c r="F357" s="22" t="e">
        <f>VLOOKUP(D357,'Supplier Statement'!A:B,2,0)</f>
        <v>#N/A</v>
      </c>
      <c r="H357" s="22" t="s">
        <v>2259</v>
      </c>
    </row>
    <row r="358" spans="1:11" x14ac:dyDescent="0.25">
      <c r="A358" s="22" t="s">
        <v>2254</v>
      </c>
      <c r="B358" s="22" t="s">
        <v>2253</v>
      </c>
      <c r="C358" s="22" t="s">
        <v>1543</v>
      </c>
      <c r="D358" s="22" t="s">
        <v>2254</v>
      </c>
      <c r="E358" s="22" t="e">
        <f>VLOOKUP(D358,'Supplier Statement'!A:B,1,0)</f>
        <v>#N/A</v>
      </c>
      <c r="F358" s="22" t="e">
        <f>VLOOKUP(D358,'Supplier Statement'!A:B,2,0)</f>
        <v>#N/A</v>
      </c>
      <c r="G358" s="22" t="s">
        <v>2255</v>
      </c>
      <c r="H358" s="22" t="s">
        <v>2256</v>
      </c>
      <c r="I358" s="24">
        <v>4500</v>
      </c>
      <c r="K358" s="24">
        <v>-4377308.0599999996</v>
      </c>
    </row>
    <row r="359" spans="1:11" x14ac:dyDescent="0.25">
      <c r="E359" s="22" t="e">
        <f>VLOOKUP(D359,'Supplier Statement'!A:B,1,0)</f>
        <v>#N/A</v>
      </c>
      <c r="F359" s="22" t="e">
        <f>VLOOKUP(D359,'Supplier Statement'!A:B,2,0)</f>
        <v>#N/A</v>
      </c>
      <c r="H359" s="22" t="s">
        <v>2257</v>
      </c>
    </row>
    <row r="360" spans="1:11" x14ac:dyDescent="0.25">
      <c r="E360" s="22" t="e">
        <f>VLOOKUP(D360,'Supplier Statement'!A:B,1,0)</f>
        <v>#N/A</v>
      </c>
      <c r="F360" s="22" t="e">
        <f>VLOOKUP(D360,'Supplier Statement'!A:B,2,0)</f>
        <v>#N/A</v>
      </c>
      <c r="H360" s="22" t="s">
        <v>2258</v>
      </c>
    </row>
    <row r="361" spans="1:11" x14ac:dyDescent="0.25">
      <c r="E361" s="22" t="e">
        <f>VLOOKUP(D361,'Supplier Statement'!A:B,1,0)</f>
        <v>#N/A</v>
      </c>
      <c r="F361" s="22" t="e">
        <f>VLOOKUP(D361,'Supplier Statement'!A:B,2,0)</f>
        <v>#N/A</v>
      </c>
      <c r="H361" s="22" t="s">
        <v>2259</v>
      </c>
    </row>
    <row r="362" spans="1:11" x14ac:dyDescent="0.25">
      <c r="A362" s="22" t="s">
        <v>2254</v>
      </c>
      <c r="B362" s="22" t="s">
        <v>2253</v>
      </c>
      <c r="C362" s="22" t="s">
        <v>1543</v>
      </c>
      <c r="D362" s="22" t="s">
        <v>2254</v>
      </c>
      <c r="E362" s="22" t="e">
        <f>VLOOKUP(D362,'Supplier Statement'!A:B,1,0)</f>
        <v>#N/A</v>
      </c>
      <c r="F362" s="22" t="e">
        <f>VLOOKUP(D362,'Supplier Statement'!A:B,2,0)</f>
        <v>#N/A</v>
      </c>
      <c r="G362" s="22" t="s">
        <v>2255</v>
      </c>
      <c r="H362" s="22" t="s">
        <v>2256</v>
      </c>
      <c r="I362" s="24">
        <v>4500</v>
      </c>
      <c r="K362" s="24">
        <v>-4372808.0599999996</v>
      </c>
    </row>
    <row r="363" spans="1:11" x14ac:dyDescent="0.25">
      <c r="E363" s="22" t="e">
        <f>VLOOKUP(D363,'Supplier Statement'!A:B,1,0)</f>
        <v>#N/A</v>
      </c>
      <c r="F363" s="22" t="e">
        <f>VLOOKUP(D363,'Supplier Statement'!A:B,2,0)</f>
        <v>#N/A</v>
      </c>
      <c r="H363" s="22" t="s">
        <v>2257</v>
      </c>
    </row>
    <row r="364" spans="1:11" x14ac:dyDescent="0.25">
      <c r="E364" s="22" t="e">
        <f>VLOOKUP(D364,'Supplier Statement'!A:B,1,0)</f>
        <v>#N/A</v>
      </c>
      <c r="F364" s="22" t="e">
        <f>VLOOKUP(D364,'Supplier Statement'!A:B,2,0)</f>
        <v>#N/A</v>
      </c>
      <c r="H364" s="22" t="s">
        <v>2258</v>
      </c>
    </row>
    <row r="365" spans="1:11" x14ac:dyDescent="0.25">
      <c r="E365" s="22" t="e">
        <f>VLOOKUP(D365,'Supplier Statement'!A:B,1,0)</f>
        <v>#N/A</v>
      </c>
      <c r="F365" s="22" t="e">
        <f>VLOOKUP(D365,'Supplier Statement'!A:B,2,0)</f>
        <v>#N/A</v>
      </c>
      <c r="H365" s="22" t="s">
        <v>2259</v>
      </c>
    </row>
    <row r="366" spans="1:11" x14ac:dyDescent="0.25">
      <c r="A366" s="22" t="s">
        <v>2254</v>
      </c>
      <c r="B366" s="22" t="s">
        <v>2253</v>
      </c>
      <c r="C366" s="22" t="s">
        <v>1543</v>
      </c>
      <c r="D366" s="22" t="s">
        <v>2254</v>
      </c>
      <c r="E366" s="22" t="e">
        <f>VLOOKUP(D366,'Supplier Statement'!A:B,1,0)</f>
        <v>#N/A</v>
      </c>
      <c r="F366" s="22" t="e">
        <f>VLOOKUP(D366,'Supplier Statement'!A:B,2,0)</f>
        <v>#N/A</v>
      </c>
      <c r="G366" s="22" t="s">
        <v>2255</v>
      </c>
      <c r="H366" s="22" t="s">
        <v>2256</v>
      </c>
      <c r="I366" s="24">
        <v>4500</v>
      </c>
      <c r="K366" s="24">
        <v>-4368308.0599999996</v>
      </c>
    </row>
    <row r="367" spans="1:11" x14ac:dyDescent="0.25">
      <c r="E367" s="22" t="e">
        <f>VLOOKUP(D367,'Supplier Statement'!A:B,1,0)</f>
        <v>#N/A</v>
      </c>
      <c r="F367" s="22" t="e">
        <f>VLOOKUP(D367,'Supplier Statement'!A:B,2,0)</f>
        <v>#N/A</v>
      </c>
      <c r="H367" s="22" t="s">
        <v>2257</v>
      </c>
    </row>
    <row r="368" spans="1:11" x14ac:dyDescent="0.25">
      <c r="E368" s="22" t="e">
        <f>VLOOKUP(D368,'Supplier Statement'!A:B,1,0)</f>
        <v>#N/A</v>
      </c>
      <c r="F368" s="22" t="e">
        <f>VLOOKUP(D368,'Supplier Statement'!A:B,2,0)</f>
        <v>#N/A</v>
      </c>
      <c r="H368" s="22" t="s">
        <v>2258</v>
      </c>
    </row>
    <row r="369" spans="1:11" x14ac:dyDescent="0.25">
      <c r="E369" s="22" t="e">
        <f>VLOOKUP(D369,'Supplier Statement'!A:B,1,0)</f>
        <v>#N/A</v>
      </c>
      <c r="F369" s="22" t="e">
        <f>VLOOKUP(D369,'Supplier Statement'!A:B,2,0)</f>
        <v>#N/A</v>
      </c>
      <c r="H369" s="22" t="s">
        <v>2259</v>
      </c>
    </row>
    <row r="370" spans="1:11" x14ac:dyDescent="0.25">
      <c r="A370" s="22" t="s">
        <v>2254</v>
      </c>
      <c r="B370" s="22" t="s">
        <v>2253</v>
      </c>
      <c r="C370" s="22" t="s">
        <v>1543</v>
      </c>
      <c r="D370" s="22" t="s">
        <v>2254</v>
      </c>
      <c r="E370" s="22" t="e">
        <f>VLOOKUP(D370,'Supplier Statement'!A:B,1,0)</f>
        <v>#N/A</v>
      </c>
      <c r="F370" s="22" t="e">
        <f>VLOOKUP(D370,'Supplier Statement'!A:B,2,0)</f>
        <v>#N/A</v>
      </c>
      <c r="G370" s="22" t="s">
        <v>2255</v>
      </c>
      <c r="H370" s="22" t="s">
        <v>2256</v>
      </c>
      <c r="I370" s="24">
        <v>8000</v>
      </c>
      <c r="K370" s="24">
        <v>-4360308.0599999996</v>
      </c>
    </row>
    <row r="371" spans="1:11" x14ac:dyDescent="0.25">
      <c r="E371" s="22" t="e">
        <f>VLOOKUP(D371,'Supplier Statement'!A:B,1,0)</f>
        <v>#N/A</v>
      </c>
      <c r="F371" s="22" t="e">
        <f>VLOOKUP(D371,'Supplier Statement'!A:B,2,0)</f>
        <v>#N/A</v>
      </c>
      <c r="H371" s="22" t="s">
        <v>2257</v>
      </c>
    </row>
    <row r="372" spans="1:11" x14ac:dyDescent="0.25">
      <c r="E372" s="22" t="e">
        <f>VLOOKUP(D372,'Supplier Statement'!A:B,1,0)</f>
        <v>#N/A</v>
      </c>
      <c r="F372" s="22" t="e">
        <f>VLOOKUP(D372,'Supplier Statement'!A:B,2,0)</f>
        <v>#N/A</v>
      </c>
      <c r="H372" s="22" t="s">
        <v>2258</v>
      </c>
    </row>
    <row r="373" spans="1:11" x14ac:dyDescent="0.25">
      <c r="E373" s="22" t="e">
        <f>VLOOKUP(D373,'Supplier Statement'!A:B,1,0)</f>
        <v>#N/A</v>
      </c>
      <c r="F373" s="22" t="e">
        <f>VLOOKUP(D373,'Supplier Statement'!A:B,2,0)</f>
        <v>#N/A</v>
      </c>
      <c r="H373" s="22" t="s">
        <v>2259</v>
      </c>
    </row>
    <row r="374" spans="1:11" x14ac:dyDescent="0.25">
      <c r="A374" s="22" t="s">
        <v>2254</v>
      </c>
      <c r="B374" s="22" t="s">
        <v>2253</v>
      </c>
      <c r="C374" s="22" t="s">
        <v>1543</v>
      </c>
      <c r="D374" s="22" t="s">
        <v>2254</v>
      </c>
      <c r="E374" s="22" t="e">
        <f>VLOOKUP(D374,'Supplier Statement'!A:B,1,0)</f>
        <v>#N/A</v>
      </c>
      <c r="F374" s="22" t="e">
        <f>VLOOKUP(D374,'Supplier Statement'!A:B,2,0)</f>
        <v>#N/A</v>
      </c>
      <c r="G374" s="22" t="s">
        <v>2255</v>
      </c>
      <c r="H374" s="22" t="s">
        <v>2256</v>
      </c>
      <c r="I374" s="24">
        <v>9000</v>
      </c>
      <c r="K374" s="24">
        <v>-4351308.0599999996</v>
      </c>
    </row>
    <row r="375" spans="1:11" x14ac:dyDescent="0.25">
      <c r="E375" s="22" t="e">
        <f>VLOOKUP(D375,'Supplier Statement'!A:B,1,0)</f>
        <v>#N/A</v>
      </c>
      <c r="F375" s="22" t="e">
        <f>VLOOKUP(D375,'Supplier Statement'!A:B,2,0)</f>
        <v>#N/A</v>
      </c>
      <c r="H375" s="22" t="s">
        <v>2257</v>
      </c>
    </row>
    <row r="376" spans="1:11" x14ac:dyDescent="0.25">
      <c r="E376" s="22" t="e">
        <f>VLOOKUP(D376,'Supplier Statement'!A:B,1,0)</f>
        <v>#N/A</v>
      </c>
      <c r="F376" s="22" t="e">
        <f>VLOOKUP(D376,'Supplier Statement'!A:B,2,0)</f>
        <v>#N/A</v>
      </c>
      <c r="H376" s="22" t="s">
        <v>2258</v>
      </c>
    </row>
    <row r="377" spans="1:11" x14ac:dyDescent="0.25">
      <c r="E377" s="22" t="e">
        <f>VLOOKUP(D377,'Supplier Statement'!A:B,1,0)</f>
        <v>#N/A</v>
      </c>
      <c r="F377" s="22" t="e">
        <f>VLOOKUP(D377,'Supplier Statement'!A:B,2,0)</f>
        <v>#N/A</v>
      </c>
      <c r="H377" s="22" t="s">
        <v>2259</v>
      </c>
    </row>
    <row r="378" spans="1:11" x14ac:dyDescent="0.25">
      <c r="A378" s="22" t="s">
        <v>2254</v>
      </c>
      <c r="B378" s="22" t="s">
        <v>2253</v>
      </c>
      <c r="C378" s="22" t="s">
        <v>1543</v>
      </c>
      <c r="D378" s="22" t="s">
        <v>2254</v>
      </c>
      <c r="E378" s="22" t="e">
        <f>VLOOKUP(D378,'Supplier Statement'!A:B,1,0)</f>
        <v>#N/A</v>
      </c>
      <c r="F378" s="22" t="e">
        <f>VLOOKUP(D378,'Supplier Statement'!A:B,2,0)</f>
        <v>#N/A</v>
      </c>
      <c r="G378" s="22" t="s">
        <v>2255</v>
      </c>
      <c r="H378" s="22" t="s">
        <v>2256</v>
      </c>
      <c r="I378" s="24">
        <v>27000</v>
      </c>
      <c r="K378" s="24">
        <v>-4324308.0599999996</v>
      </c>
    </row>
    <row r="379" spans="1:11" x14ac:dyDescent="0.25">
      <c r="E379" s="22" t="e">
        <f>VLOOKUP(D379,'Supplier Statement'!A:B,1,0)</f>
        <v>#N/A</v>
      </c>
      <c r="F379" s="22" t="e">
        <f>VLOOKUP(D379,'Supplier Statement'!A:B,2,0)</f>
        <v>#N/A</v>
      </c>
      <c r="H379" s="22" t="s">
        <v>2257</v>
      </c>
    </row>
    <row r="380" spans="1:11" x14ac:dyDescent="0.25">
      <c r="E380" s="22" t="e">
        <f>VLOOKUP(D380,'Supplier Statement'!A:B,1,0)</f>
        <v>#N/A</v>
      </c>
      <c r="F380" s="22" t="e">
        <f>VLOOKUP(D380,'Supplier Statement'!A:B,2,0)</f>
        <v>#N/A</v>
      </c>
      <c r="H380" s="22" t="s">
        <v>2258</v>
      </c>
    </row>
    <row r="381" spans="1:11" x14ac:dyDescent="0.25">
      <c r="E381" s="22" t="e">
        <f>VLOOKUP(D381,'Supplier Statement'!A:B,1,0)</f>
        <v>#N/A</v>
      </c>
      <c r="F381" s="22" t="e">
        <f>VLOOKUP(D381,'Supplier Statement'!A:B,2,0)</f>
        <v>#N/A</v>
      </c>
      <c r="H381" s="22" t="s">
        <v>2259</v>
      </c>
    </row>
    <row r="382" spans="1:11" x14ac:dyDescent="0.25">
      <c r="A382" s="22" t="s">
        <v>2254</v>
      </c>
      <c r="B382" s="22" t="s">
        <v>2253</v>
      </c>
      <c r="C382" s="22" t="s">
        <v>1543</v>
      </c>
      <c r="D382" s="22" t="s">
        <v>2254</v>
      </c>
      <c r="E382" s="22" t="e">
        <f>VLOOKUP(D382,'Supplier Statement'!A:B,1,0)</f>
        <v>#N/A</v>
      </c>
      <c r="F382" s="22" t="e">
        <f>VLOOKUP(D382,'Supplier Statement'!A:B,2,0)</f>
        <v>#N/A</v>
      </c>
      <c r="G382" s="22" t="s">
        <v>2255</v>
      </c>
      <c r="H382" s="22" t="s">
        <v>2256</v>
      </c>
      <c r="I382" s="24">
        <v>13500</v>
      </c>
      <c r="K382" s="24">
        <v>-4310808.0599999996</v>
      </c>
    </row>
    <row r="383" spans="1:11" x14ac:dyDescent="0.25">
      <c r="B383" s="22" t="s">
        <v>2257</v>
      </c>
      <c r="E383" s="22" t="e">
        <f>VLOOKUP(D383,'Supplier Statement'!A:B,1,0)</f>
        <v>#N/A</v>
      </c>
      <c r="F383" s="22" t="e">
        <f>VLOOKUP(D383,'Supplier Statement'!A:B,2,0)</f>
        <v>#N/A</v>
      </c>
    </row>
    <row r="384" spans="1:11" x14ac:dyDescent="0.25">
      <c r="B384" s="22" t="s">
        <v>2258</v>
      </c>
      <c r="E384" s="22" t="e">
        <f>VLOOKUP(D384,'Supplier Statement'!A:B,1,0)</f>
        <v>#N/A</v>
      </c>
      <c r="F384" s="22" t="e">
        <f>VLOOKUP(D384,'Supplier Statement'!A:B,2,0)</f>
        <v>#N/A</v>
      </c>
    </row>
    <row r="385" spans="1:11" x14ac:dyDescent="0.25">
      <c r="A385" s="22" t="s">
        <v>2254</v>
      </c>
      <c r="B385" s="22" t="s">
        <v>2253</v>
      </c>
      <c r="C385" s="22" t="s">
        <v>1543</v>
      </c>
      <c r="D385" s="22" t="s">
        <v>2254</v>
      </c>
      <c r="E385" s="22" t="e">
        <f>VLOOKUP(D385,'Supplier Statement'!A:B,1,0)</f>
        <v>#N/A</v>
      </c>
      <c r="F385" s="22" t="e">
        <f>VLOOKUP(D385,'Supplier Statement'!A:B,2,0)</f>
        <v>#N/A</v>
      </c>
      <c r="G385" s="22" t="s">
        <v>2255</v>
      </c>
      <c r="H385" s="22" t="s">
        <v>2256</v>
      </c>
      <c r="I385" s="24">
        <v>10000</v>
      </c>
      <c r="K385" s="24">
        <v>-4300808.0599999996</v>
      </c>
    </row>
    <row r="386" spans="1:11" x14ac:dyDescent="0.25">
      <c r="E386" s="22" t="e">
        <f>VLOOKUP(D386,'Supplier Statement'!A:B,1,0)</f>
        <v>#N/A</v>
      </c>
      <c r="F386" s="22" t="e">
        <f>VLOOKUP(D386,'Supplier Statement'!A:B,2,0)</f>
        <v>#N/A</v>
      </c>
      <c r="H386" s="22" t="s">
        <v>2257</v>
      </c>
    </row>
    <row r="387" spans="1:11" x14ac:dyDescent="0.25">
      <c r="E387" s="22" t="e">
        <f>VLOOKUP(D387,'Supplier Statement'!A:B,1,0)</f>
        <v>#N/A</v>
      </c>
      <c r="F387" s="22" t="e">
        <f>VLOOKUP(D387,'Supplier Statement'!A:B,2,0)</f>
        <v>#N/A</v>
      </c>
      <c r="H387" s="22" t="s">
        <v>2258</v>
      </c>
    </row>
    <row r="388" spans="1:11" x14ac:dyDescent="0.25">
      <c r="E388" s="22" t="e">
        <f>VLOOKUP(D388,'Supplier Statement'!A:B,1,0)</f>
        <v>#N/A</v>
      </c>
      <c r="F388" s="22" t="e">
        <f>VLOOKUP(D388,'Supplier Statement'!A:B,2,0)</f>
        <v>#N/A</v>
      </c>
      <c r="H388" s="22" t="s">
        <v>2259</v>
      </c>
    </row>
    <row r="389" spans="1:11" x14ac:dyDescent="0.25">
      <c r="A389" s="22" t="s">
        <v>361</v>
      </c>
      <c r="B389" s="22" t="s">
        <v>2253</v>
      </c>
      <c r="C389" s="22" t="s">
        <v>1335</v>
      </c>
      <c r="D389" s="22" t="s">
        <v>361</v>
      </c>
      <c r="E389" s="22" t="e">
        <f>VLOOKUP(D389,'Supplier Statement'!A:B,1,0)</f>
        <v>#N/A</v>
      </c>
      <c r="F389" s="22" t="e">
        <f>VLOOKUP(D389,'Supplier Statement'!A:B,2,0)</f>
        <v>#N/A</v>
      </c>
      <c r="G389" s="22" t="s">
        <v>2262</v>
      </c>
      <c r="H389" s="22" t="s">
        <v>2263</v>
      </c>
      <c r="J389" s="24">
        <v>32470</v>
      </c>
      <c r="K389" s="24">
        <v>-4365528.0599999996</v>
      </c>
    </row>
    <row r="390" spans="1:11" x14ac:dyDescent="0.25">
      <c r="A390" s="22" t="s">
        <v>2265</v>
      </c>
      <c r="B390" s="22" t="s">
        <v>2264</v>
      </c>
      <c r="C390" s="22" t="s">
        <v>1335</v>
      </c>
      <c r="D390" s="22" t="s">
        <v>2265</v>
      </c>
      <c r="E390" s="22" t="e">
        <f>VLOOKUP(D390,'Supplier Statement'!A:B,1,0)</f>
        <v>#N/A</v>
      </c>
      <c r="F390" s="22" t="e">
        <f>VLOOKUP(D390,'Supplier Statement'!A:B,2,0)</f>
        <v>#N/A</v>
      </c>
      <c r="G390" s="22" t="s">
        <v>2266</v>
      </c>
      <c r="H390" s="22" t="s">
        <v>1488</v>
      </c>
      <c r="J390" s="24">
        <v>6150</v>
      </c>
      <c r="K390" s="24">
        <v>-4371678.0599999996</v>
      </c>
    </row>
    <row r="391" spans="1:11" x14ac:dyDescent="0.25">
      <c r="A391" s="22" t="s">
        <v>2267</v>
      </c>
      <c r="B391" s="22" t="s">
        <v>2264</v>
      </c>
      <c r="C391" s="22" t="s">
        <v>1335</v>
      </c>
      <c r="D391" s="22" t="s">
        <v>2267</v>
      </c>
      <c r="E391" s="22" t="e">
        <f>VLOOKUP(D391,'Supplier Statement'!A:B,1,0)</f>
        <v>#N/A</v>
      </c>
      <c r="F391" s="22" t="e">
        <f>VLOOKUP(D391,'Supplier Statement'!A:B,2,0)</f>
        <v>#N/A</v>
      </c>
      <c r="G391" s="22" t="s">
        <v>2268</v>
      </c>
      <c r="H391" s="22" t="s">
        <v>2269</v>
      </c>
      <c r="J391" s="24">
        <v>79930</v>
      </c>
      <c r="K391" s="24">
        <v>-4451608.0599999996</v>
      </c>
    </row>
    <row r="392" spans="1:11" x14ac:dyDescent="0.25">
      <c r="A392" s="22" t="s">
        <v>1013</v>
      </c>
      <c r="B392" s="22" t="s">
        <v>2264</v>
      </c>
      <c r="C392" s="22" t="s">
        <v>1335</v>
      </c>
      <c r="D392" s="22" t="s">
        <v>1013</v>
      </c>
      <c r="E392" s="22" t="e">
        <f>VLOOKUP(D392,'Supplier Statement'!A:B,1,0)</f>
        <v>#N/A</v>
      </c>
      <c r="F392" s="22" t="e">
        <f>VLOOKUP(D392,'Supplier Statement'!A:B,2,0)</f>
        <v>#N/A</v>
      </c>
      <c r="G392" s="22" t="s">
        <v>2270</v>
      </c>
      <c r="H392" s="22" t="s">
        <v>2197</v>
      </c>
      <c r="J392" s="24">
        <v>6350</v>
      </c>
      <c r="K392" s="24">
        <v>-4457958.0599999996</v>
      </c>
    </row>
    <row r="393" spans="1:11" x14ac:dyDescent="0.25">
      <c r="A393" s="22" t="s">
        <v>2272</v>
      </c>
      <c r="B393" s="22" t="s">
        <v>2271</v>
      </c>
      <c r="C393" s="22" t="s">
        <v>1335</v>
      </c>
      <c r="D393" s="22" t="s">
        <v>2272</v>
      </c>
      <c r="E393" s="22" t="e">
        <f>VLOOKUP(D393,'Supplier Statement'!A:B,1,0)</f>
        <v>#N/A</v>
      </c>
      <c r="F393" s="22" t="e">
        <f>VLOOKUP(D393,'Supplier Statement'!A:B,2,0)</f>
        <v>#N/A</v>
      </c>
      <c r="G393" s="22" t="s">
        <v>2273</v>
      </c>
      <c r="H393" s="22" t="s">
        <v>1909</v>
      </c>
      <c r="J393" s="24">
        <v>10000</v>
      </c>
      <c r="K393" s="24">
        <v>-4467958.0599999996</v>
      </c>
    </row>
    <row r="394" spans="1:11" x14ac:dyDescent="0.25">
      <c r="A394" s="22" t="s">
        <v>1020</v>
      </c>
      <c r="B394" s="22" t="s">
        <v>2271</v>
      </c>
      <c r="C394" s="22" t="s">
        <v>1335</v>
      </c>
      <c r="D394" s="22" t="s">
        <v>1020</v>
      </c>
      <c r="E394" s="22" t="e">
        <f>VLOOKUP(D394,'Supplier Statement'!A:B,1,0)</f>
        <v>#N/A</v>
      </c>
      <c r="F394" s="22" t="e">
        <f>VLOOKUP(D394,'Supplier Statement'!A:B,2,0)</f>
        <v>#N/A</v>
      </c>
      <c r="G394" s="22" t="s">
        <v>2274</v>
      </c>
      <c r="H394" s="22" t="s">
        <v>2275</v>
      </c>
      <c r="J394" s="24">
        <v>5000</v>
      </c>
      <c r="K394" s="24">
        <v>-4472958.0599999996</v>
      </c>
    </row>
    <row r="395" spans="1:11" x14ac:dyDescent="0.25">
      <c r="A395" s="22" t="s">
        <v>1024</v>
      </c>
      <c r="B395" s="22" t="s">
        <v>2271</v>
      </c>
      <c r="C395" s="22" t="s">
        <v>1335</v>
      </c>
      <c r="D395" s="22" t="s">
        <v>1024</v>
      </c>
      <c r="E395" s="22" t="e">
        <f>VLOOKUP(D395,'Supplier Statement'!A:B,1,0)</f>
        <v>#N/A</v>
      </c>
      <c r="F395" s="22" t="e">
        <f>VLOOKUP(D395,'Supplier Statement'!A:B,2,0)</f>
        <v>#N/A</v>
      </c>
      <c r="G395" s="22" t="s">
        <v>2276</v>
      </c>
      <c r="H395" s="22" t="s">
        <v>2277</v>
      </c>
      <c r="J395" s="24">
        <v>21500</v>
      </c>
      <c r="K395" s="24">
        <v>-4494458.0599999996</v>
      </c>
    </row>
    <row r="396" spans="1:11" x14ac:dyDescent="0.25">
      <c r="A396" s="22" t="s">
        <v>2278</v>
      </c>
      <c r="B396" s="22" t="s">
        <v>2271</v>
      </c>
      <c r="C396" s="22" t="s">
        <v>1335</v>
      </c>
      <c r="D396" s="22" t="s">
        <v>2278</v>
      </c>
      <c r="E396" s="22" t="e">
        <f>VLOOKUP(D396,'Supplier Statement'!A:B,1,0)</f>
        <v>#N/A</v>
      </c>
      <c r="F396" s="22" t="e">
        <f>VLOOKUP(D396,'Supplier Statement'!A:B,2,0)</f>
        <v>#N/A</v>
      </c>
      <c r="G396" s="22" t="s">
        <v>2279</v>
      </c>
      <c r="H396" s="22" t="s">
        <v>2280</v>
      </c>
      <c r="J396" s="24">
        <v>12800</v>
      </c>
      <c r="K396" s="24">
        <v>-4507258.0599999996</v>
      </c>
    </row>
    <row r="397" spans="1:11" x14ac:dyDescent="0.25">
      <c r="A397" s="22" t="s">
        <v>2281</v>
      </c>
      <c r="B397" s="22" t="s">
        <v>2271</v>
      </c>
      <c r="C397" s="22" t="s">
        <v>1335</v>
      </c>
      <c r="D397" s="22" t="s">
        <v>2281</v>
      </c>
      <c r="E397" s="22" t="e">
        <f>VLOOKUP(D397,'Supplier Statement'!A:B,1,0)</f>
        <v>#N/A</v>
      </c>
      <c r="F397" s="22" t="e">
        <f>VLOOKUP(D397,'Supplier Statement'!A:B,2,0)</f>
        <v>#N/A</v>
      </c>
      <c r="G397" s="22" t="s">
        <v>2282</v>
      </c>
      <c r="H397" s="22" t="s">
        <v>2283</v>
      </c>
      <c r="J397" s="24">
        <v>50678.8</v>
      </c>
      <c r="K397" s="24">
        <v>-4557936.8600000003</v>
      </c>
    </row>
    <row r="398" spans="1:11" x14ac:dyDescent="0.25">
      <c r="A398" s="22" t="s">
        <v>2284</v>
      </c>
      <c r="B398" s="22" t="s">
        <v>2271</v>
      </c>
      <c r="C398" s="22" t="s">
        <v>1335</v>
      </c>
      <c r="D398" s="22" t="s">
        <v>2284</v>
      </c>
      <c r="E398" s="22" t="e">
        <f>VLOOKUP(D398,'Supplier Statement'!A:B,1,0)</f>
        <v>#N/A</v>
      </c>
      <c r="F398" s="22" t="e">
        <f>VLOOKUP(D398,'Supplier Statement'!A:B,2,0)</f>
        <v>#N/A</v>
      </c>
      <c r="G398" s="22" t="s">
        <v>2273</v>
      </c>
      <c r="H398" s="22" t="s">
        <v>1909</v>
      </c>
      <c r="J398" s="24">
        <v>6150</v>
      </c>
      <c r="K398" s="24">
        <v>-4564086.8600000003</v>
      </c>
    </row>
    <row r="399" spans="1:11" x14ac:dyDescent="0.25">
      <c r="A399" s="22" t="s">
        <v>390</v>
      </c>
      <c r="B399" s="22" t="s">
        <v>2285</v>
      </c>
      <c r="C399" s="22" t="s">
        <v>1335</v>
      </c>
      <c r="D399" s="22" t="s">
        <v>390</v>
      </c>
      <c r="E399" s="22" t="e">
        <f>VLOOKUP(D399,'Supplier Statement'!A:B,1,0)</f>
        <v>#N/A</v>
      </c>
      <c r="F399" s="22" t="e">
        <f>VLOOKUP(D399,'Supplier Statement'!A:B,2,0)</f>
        <v>#N/A</v>
      </c>
      <c r="G399" s="22" t="s">
        <v>2286</v>
      </c>
      <c r="H399" s="22" t="s">
        <v>2287</v>
      </c>
      <c r="J399" s="24">
        <v>32430</v>
      </c>
      <c r="K399" s="24">
        <v>-4596516.8600000003</v>
      </c>
    </row>
    <row r="400" spans="1:11" x14ac:dyDescent="0.25">
      <c r="A400" s="22" t="s">
        <v>2289</v>
      </c>
      <c r="B400" s="22" t="s">
        <v>2288</v>
      </c>
      <c r="C400" s="22" t="s">
        <v>1335</v>
      </c>
      <c r="D400" s="22" t="s">
        <v>2289</v>
      </c>
      <c r="E400" s="22" t="e">
        <f>VLOOKUP(D400,'Supplier Statement'!A:B,1,0)</f>
        <v>#N/A</v>
      </c>
      <c r="F400" s="22" t="e">
        <f>VLOOKUP(D400,'Supplier Statement'!A:B,2,0)</f>
        <v>#N/A</v>
      </c>
      <c r="G400" s="22" t="s">
        <v>2290</v>
      </c>
      <c r="H400" s="22" t="s">
        <v>2291</v>
      </c>
      <c r="J400" s="24">
        <v>5000</v>
      </c>
      <c r="K400" s="24">
        <v>-4601516.8600000003</v>
      </c>
    </row>
    <row r="401" spans="1:11" x14ac:dyDescent="0.25">
      <c r="A401" s="22" t="s">
        <v>2293</v>
      </c>
      <c r="B401" s="22" t="s">
        <v>2292</v>
      </c>
      <c r="C401" s="22" t="s">
        <v>1335</v>
      </c>
      <c r="D401" s="22" t="s">
        <v>2293</v>
      </c>
      <c r="E401" s="22" t="e">
        <f>VLOOKUP(D401,'Supplier Statement'!A:B,1,0)</f>
        <v>#N/A</v>
      </c>
      <c r="F401" s="22" t="e">
        <f>VLOOKUP(D401,'Supplier Statement'!A:B,2,0)</f>
        <v>#N/A</v>
      </c>
      <c r="G401" s="22" t="s">
        <v>2294</v>
      </c>
      <c r="H401" s="22" t="s">
        <v>1461</v>
      </c>
      <c r="J401" s="24">
        <v>15305</v>
      </c>
      <c r="K401" s="24">
        <v>-4616821.8600000003</v>
      </c>
    </row>
    <row r="402" spans="1:11" x14ac:dyDescent="0.25">
      <c r="A402" s="22" t="s">
        <v>2303</v>
      </c>
      <c r="B402" s="22" t="s">
        <v>2298</v>
      </c>
      <c r="C402" s="22" t="s">
        <v>1335</v>
      </c>
      <c r="D402" s="22" t="s">
        <v>2303</v>
      </c>
      <c r="E402" s="22" t="e">
        <f>VLOOKUP(D402,'Supplier Statement'!A:B,1,0)</f>
        <v>#N/A</v>
      </c>
      <c r="F402" s="22" t="e">
        <f>VLOOKUP(D402,'Supplier Statement'!A:B,2,0)</f>
        <v>#N/A</v>
      </c>
      <c r="G402" s="22" t="s">
        <v>2304</v>
      </c>
      <c r="H402" s="22" t="s">
        <v>1597</v>
      </c>
      <c r="J402" s="24">
        <v>10000</v>
      </c>
      <c r="K402" s="24">
        <v>-4678821.8600000003</v>
      </c>
    </row>
    <row r="403" spans="1:11" x14ac:dyDescent="0.25">
      <c r="A403" s="22" t="s">
        <v>2305</v>
      </c>
      <c r="B403" s="22" t="s">
        <v>2298</v>
      </c>
      <c r="C403" s="22" t="s">
        <v>1335</v>
      </c>
      <c r="D403" s="22" t="s">
        <v>2305</v>
      </c>
      <c r="E403" s="22" t="e">
        <f>VLOOKUP(D403,'Supplier Statement'!A:B,1,0)</f>
        <v>#N/A</v>
      </c>
      <c r="F403" s="22" t="e">
        <f>VLOOKUP(D403,'Supplier Statement'!A:B,2,0)</f>
        <v>#N/A</v>
      </c>
      <c r="G403" s="22" t="s">
        <v>2306</v>
      </c>
      <c r="H403" s="22" t="s">
        <v>2307</v>
      </c>
      <c r="J403" s="24">
        <v>11500</v>
      </c>
      <c r="K403" s="24">
        <v>-4690321.8600000003</v>
      </c>
    </row>
    <row r="404" spans="1:11" x14ac:dyDescent="0.25">
      <c r="A404" s="22" t="s">
        <v>2309</v>
      </c>
      <c r="B404" s="22" t="s">
        <v>2308</v>
      </c>
      <c r="C404" s="22" t="s">
        <v>1335</v>
      </c>
      <c r="D404" s="22" t="s">
        <v>2309</v>
      </c>
      <c r="E404" s="22" t="e">
        <f>VLOOKUP(D404,'Supplier Statement'!A:B,1,0)</f>
        <v>#N/A</v>
      </c>
      <c r="F404" s="22" t="e">
        <f>VLOOKUP(D404,'Supplier Statement'!A:B,2,0)</f>
        <v>#N/A</v>
      </c>
      <c r="G404" s="22" t="s">
        <v>2310</v>
      </c>
      <c r="H404" s="22" t="s">
        <v>1675</v>
      </c>
      <c r="J404" s="24">
        <v>6500</v>
      </c>
      <c r="K404" s="24">
        <v>-4696821.8600000003</v>
      </c>
    </row>
    <row r="405" spans="1:11" x14ac:dyDescent="0.25">
      <c r="A405" s="22" t="s">
        <v>1061</v>
      </c>
      <c r="B405" s="22" t="s">
        <v>2308</v>
      </c>
      <c r="C405" s="22" t="s">
        <v>1335</v>
      </c>
      <c r="D405" s="22" t="s">
        <v>1061</v>
      </c>
      <c r="E405" s="22" t="e">
        <f>VLOOKUP(D405,'Supplier Statement'!A:B,1,0)</f>
        <v>#N/A</v>
      </c>
      <c r="F405" s="22" t="e">
        <f>VLOOKUP(D405,'Supplier Statement'!A:B,2,0)</f>
        <v>#N/A</v>
      </c>
      <c r="G405" s="22" t="s">
        <v>2311</v>
      </c>
      <c r="H405" s="22" t="s">
        <v>2049</v>
      </c>
      <c r="J405" s="24">
        <v>6130</v>
      </c>
      <c r="K405" s="24">
        <v>-4702951.8600000003</v>
      </c>
    </row>
    <row r="406" spans="1:11" x14ac:dyDescent="0.25">
      <c r="A406" s="22" t="s">
        <v>1053</v>
      </c>
      <c r="B406" s="22" t="s">
        <v>2308</v>
      </c>
      <c r="C406" s="22" t="s">
        <v>1335</v>
      </c>
      <c r="D406" s="22" t="s">
        <v>1053</v>
      </c>
      <c r="E406" s="22" t="e">
        <f>VLOOKUP(D406,'Supplier Statement'!A:B,1,0)</f>
        <v>#N/A</v>
      </c>
      <c r="F406" s="22" t="e">
        <f>VLOOKUP(D406,'Supplier Statement'!A:B,2,0)</f>
        <v>#N/A</v>
      </c>
      <c r="G406" s="22" t="s">
        <v>2312</v>
      </c>
      <c r="H406" s="22" t="s">
        <v>2313</v>
      </c>
      <c r="J406" s="24">
        <v>5000</v>
      </c>
      <c r="K406" s="24">
        <v>-4707951.8600000003</v>
      </c>
    </row>
    <row r="407" spans="1:11" x14ac:dyDescent="0.25">
      <c r="A407" s="22" t="s">
        <v>2315</v>
      </c>
      <c r="B407" s="22" t="s">
        <v>2314</v>
      </c>
      <c r="C407" s="22" t="s">
        <v>1335</v>
      </c>
      <c r="D407" s="22" t="s">
        <v>2315</v>
      </c>
      <c r="E407" s="22" t="e">
        <f>VLOOKUP(D407,'Supplier Statement'!A:B,1,0)</f>
        <v>#N/A</v>
      </c>
      <c r="F407" s="22" t="e">
        <f>VLOOKUP(D407,'Supplier Statement'!A:B,2,0)</f>
        <v>#N/A</v>
      </c>
      <c r="G407" s="22" t="s">
        <v>2316</v>
      </c>
      <c r="H407" s="22" t="s">
        <v>2317</v>
      </c>
      <c r="J407" s="24">
        <v>7500</v>
      </c>
      <c r="K407" s="24">
        <v>-4715451.8600000003</v>
      </c>
    </row>
    <row r="408" spans="1:11" x14ac:dyDescent="0.25">
      <c r="A408" s="22" t="s">
        <v>1107</v>
      </c>
      <c r="B408" s="22" t="s">
        <v>2314</v>
      </c>
      <c r="C408" s="22" t="s">
        <v>1335</v>
      </c>
      <c r="D408" s="22" t="s">
        <v>1107</v>
      </c>
      <c r="E408" s="22" t="e">
        <f>VLOOKUP(D408,'Supplier Statement'!A:B,1,0)</f>
        <v>#N/A</v>
      </c>
      <c r="F408" s="22" t="e">
        <f>VLOOKUP(D408,'Supplier Statement'!A:B,2,0)</f>
        <v>#N/A</v>
      </c>
      <c r="G408" s="22" t="s">
        <v>2318</v>
      </c>
      <c r="H408" s="22" t="s">
        <v>2319</v>
      </c>
      <c r="J408" s="24">
        <v>79240</v>
      </c>
      <c r="K408" s="24">
        <v>-4794691.8600000003</v>
      </c>
    </row>
    <row r="409" spans="1:11" x14ac:dyDescent="0.25">
      <c r="A409" s="22" t="s">
        <v>2320</v>
      </c>
      <c r="B409" s="22" t="s">
        <v>2314</v>
      </c>
      <c r="C409" s="22" t="s">
        <v>1335</v>
      </c>
      <c r="D409" s="22" t="s">
        <v>2320</v>
      </c>
      <c r="E409" s="22" t="e">
        <f>VLOOKUP(D409,'Supplier Statement'!A:B,1,0)</f>
        <v>#N/A</v>
      </c>
      <c r="F409" s="22" t="e">
        <f>VLOOKUP(D409,'Supplier Statement'!A:B,2,0)</f>
        <v>#N/A</v>
      </c>
      <c r="G409" s="22" t="s">
        <v>2321</v>
      </c>
      <c r="H409" s="22" t="s">
        <v>2322</v>
      </c>
      <c r="J409" s="24">
        <v>51154</v>
      </c>
      <c r="K409" s="24">
        <v>-4845845.8600000003</v>
      </c>
    </row>
    <row r="410" spans="1:11" x14ac:dyDescent="0.25">
      <c r="A410" s="22" t="s">
        <v>2323</v>
      </c>
      <c r="B410" s="22" t="s">
        <v>2314</v>
      </c>
      <c r="C410" s="22" t="s">
        <v>1335</v>
      </c>
      <c r="D410" s="22" t="s">
        <v>2323</v>
      </c>
      <c r="E410" s="22" t="e">
        <f>VLOOKUP(D410,'Supplier Statement'!A:B,1,0)</f>
        <v>#N/A</v>
      </c>
      <c r="F410" s="22" t="e">
        <f>VLOOKUP(D410,'Supplier Statement'!A:B,2,0)</f>
        <v>#N/A</v>
      </c>
      <c r="G410" s="22" t="s">
        <v>2321</v>
      </c>
      <c r="H410" s="22" t="s">
        <v>2322</v>
      </c>
      <c r="J410" s="23">
        <v>846</v>
      </c>
      <c r="K410" s="24">
        <v>-4846691.8600000003</v>
      </c>
    </row>
    <row r="411" spans="1:11" x14ac:dyDescent="0.25">
      <c r="A411" s="22" t="s">
        <v>2325</v>
      </c>
      <c r="B411" s="22" t="s">
        <v>2324</v>
      </c>
      <c r="C411" s="22" t="s">
        <v>1335</v>
      </c>
      <c r="D411" s="22" t="s">
        <v>2325</v>
      </c>
      <c r="E411" s="22" t="e">
        <f>VLOOKUP(D411,'Supplier Statement'!A:B,1,0)</f>
        <v>#N/A</v>
      </c>
      <c r="F411" s="22" t="e">
        <f>VLOOKUP(D411,'Supplier Statement'!A:B,2,0)</f>
        <v>#N/A</v>
      </c>
      <c r="G411" s="22" t="s">
        <v>2326</v>
      </c>
      <c r="H411" s="22" t="s">
        <v>2327</v>
      </c>
      <c r="J411" s="24">
        <v>5000</v>
      </c>
      <c r="K411" s="24">
        <v>-4851691.8600000003</v>
      </c>
    </row>
    <row r="412" spans="1:11" x14ac:dyDescent="0.25">
      <c r="A412" s="22" t="s">
        <v>2328</v>
      </c>
      <c r="B412" s="22" t="s">
        <v>2324</v>
      </c>
      <c r="C412" s="22" t="s">
        <v>1335</v>
      </c>
      <c r="D412" s="22" t="s">
        <v>2328</v>
      </c>
      <c r="E412" s="22" t="e">
        <f>VLOOKUP(D412,'Supplier Statement'!A:B,1,0)</f>
        <v>#N/A</v>
      </c>
      <c r="F412" s="22" t="e">
        <f>VLOOKUP(D412,'Supplier Statement'!A:B,2,0)</f>
        <v>#N/A</v>
      </c>
      <c r="G412" s="22" t="s">
        <v>2329</v>
      </c>
      <c r="H412" s="22" t="s">
        <v>2330</v>
      </c>
      <c r="J412" s="24">
        <v>63190</v>
      </c>
      <c r="K412" s="24">
        <v>-4914881.8600000003</v>
      </c>
    </row>
    <row r="413" spans="1:11" x14ac:dyDescent="0.25">
      <c r="A413" s="22" t="s">
        <v>2335</v>
      </c>
      <c r="B413" s="22" t="s">
        <v>2331</v>
      </c>
      <c r="C413" s="22" t="s">
        <v>1335</v>
      </c>
      <c r="D413" s="22" t="s">
        <v>2335</v>
      </c>
      <c r="E413" s="22" t="e">
        <f>VLOOKUP(D413,'Supplier Statement'!A:B,1,0)</f>
        <v>#N/A</v>
      </c>
      <c r="F413" s="22" t="e">
        <f>VLOOKUP(D413,'Supplier Statement'!A:B,2,0)</f>
        <v>#N/A</v>
      </c>
      <c r="G413" s="22" t="s">
        <v>2333</v>
      </c>
      <c r="H413" s="22" t="s">
        <v>2334</v>
      </c>
      <c r="J413" s="24">
        <v>10000</v>
      </c>
      <c r="K413" s="24">
        <v>-4937881.8600000003</v>
      </c>
    </row>
    <row r="414" spans="1:11" x14ac:dyDescent="0.25">
      <c r="A414" s="22" t="s">
        <v>2337</v>
      </c>
      <c r="B414" s="22" t="s">
        <v>2336</v>
      </c>
      <c r="C414" s="22" t="s">
        <v>1335</v>
      </c>
      <c r="D414" s="22" t="s">
        <v>2337</v>
      </c>
      <c r="E414" s="22" t="e">
        <f>VLOOKUP(D414,'Supplier Statement'!A:B,1,0)</f>
        <v>#N/A</v>
      </c>
      <c r="F414" s="22" t="e">
        <f>VLOOKUP(D414,'Supplier Statement'!A:B,2,0)</f>
        <v>#N/A</v>
      </c>
      <c r="G414" s="22" t="s">
        <v>2338</v>
      </c>
      <c r="H414" s="22" t="s">
        <v>2339</v>
      </c>
      <c r="J414" s="24">
        <v>26000</v>
      </c>
      <c r="K414" s="24">
        <v>-4963881.8600000003</v>
      </c>
    </row>
    <row r="415" spans="1:11" x14ac:dyDescent="0.25">
      <c r="A415" s="22" t="s">
        <v>2340</v>
      </c>
      <c r="B415" s="22" t="s">
        <v>2336</v>
      </c>
      <c r="C415" s="22" t="s">
        <v>1335</v>
      </c>
      <c r="D415" s="22" t="s">
        <v>2340</v>
      </c>
      <c r="E415" s="22" t="e">
        <f>VLOOKUP(D415,'Supplier Statement'!A:B,1,0)</f>
        <v>#N/A</v>
      </c>
      <c r="F415" s="22" t="e">
        <f>VLOOKUP(D415,'Supplier Statement'!A:B,2,0)</f>
        <v>#N/A</v>
      </c>
      <c r="G415" s="22" t="s">
        <v>2341</v>
      </c>
      <c r="H415" s="22" t="s">
        <v>2342</v>
      </c>
      <c r="J415" s="24">
        <v>31500</v>
      </c>
      <c r="K415" s="24">
        <v>-4995381.8600000003</v>
      </c>
    </row>
    <row r="416" spans="1:11" x14ac:dyDescent="0.25">
      <c r="A416" s="22" t="s">
        <v>2343</v>
      </c>
      <c r="B416" s="22" t="s">
        <v>2336</v>
      </c>
      <c r="C416" s="22" t="s">
        <v>1335</v>
      </c>
      <c r="D416" s="22" t="s">
        <v>2343</v>
      </c>
      <c r="E416" s="22" t="e">
        <f>VLOOKUP(D416,'Supplier Statement'!A:B,1,0)</f>
        <v>#N/A</v>
      </c>
      <c r="F416" s="22" t="e">
        <f>VLOOKUP(D416,'Supplier Statement'!A:B,2,0)</f>
        <v>#N/A</v>
      </c>
      <c r="G416" s="22" t="s">
        <v>2341</v>
      </c>
      <c r="H416" s="22" t="s">
        <v>2342</v>
      </c>
      <c r="J416" s="24">
        <v>22500</v>
      </c>
      <c r="K416" s="24">
        <v>-5017881.8600000003</v>
      </c>
    </row>
    <row r="417" spans="1:11" x14ac:dyDescent="0.25">
      <c r="A417" s="22" t="s">
        <v>2344</v>
      </c>
      <c r="B417" s="22" t="s">
        <v>2336</v>
      </c>
      <c r="C417" s="22" t="s">
        <v>1335</v>
      </c>
      <c r="D417" s="22" t="s">
        <v>2344</v>
      </c>
      <c r="E417" s="22" t="e">
        <f>VLOOKUP(D417,'Supplier Statement'!A:B,1,0)</f>
        <v>#N/A</v>
      </c>
      <c r="F417" s="22" t="e">
        <f>VLOOKUP(D417,'Supplier Statement'!A:B,2,0)</f>
        <v>#N/A</v>
      </c>
      <c r="G417" s="22" t="s">
        <v>2345</v>
      </c>
      <c r="H417" s="22" t="s">
        <v>2346</v>
      </c>
      <c r="J417" s="24">
        <v>145290</v>
      </c>
      <c r="K417" s="24">
        <v>-5163171.8600000003</v>
      </c>
    </row>
    <row r="418" spans="1:11" x14ac:dyDescent="0.25">
      <c r="A418" s="22" t="s">
        <v>2350</v>
      </c>
      <c r="B418" s="22" t="s">
        <v>2349</v>
      </c>
      <c r="C418" s="22" t="s">
        <v>1335</v>
      </c>
      <c r="D418" s="22" t="s">
        <v>2350</v>
      </c>
      <c r="E418" s="22" t="e">
        <f>VLOOKUP(D418,'Supplier Statement'!A:B,1,0)</f>
        <v>#N/A</v>
      </c>
      <c r="F418" s="22" t="e">
        <f>VLOOKUP(D418,'Supplier Statement'!A:B,2,0)</f>
        <v>#N/A</v>
      </c>
      <c r="G418" s="22" t="s">
        <v>2351</v>
      </c>
      <c r="H418" s="22" t="s">
        <v>1488</v>
      </c>
      <c r="J418" s="24">
        <v>6500</v>
      </c>
      <c r="K418" s="24">
        <v>-5194391.8600000003</v>
      </c>
    </row>
    <row r="419" spans="1:11" x14ac:dyDescent="0.25">
      <c r="A419" s="22" t="s">
        <v>2352</v>
      </c>
      <c r="B419" s="22" t="s">
        <v>2349</v>
      </c>
      <c r="C419" s="22" t="s">
        <v>1335</v>
      </c>
      <c r="D419" s="22" t="s">
        <v>2352</v>
      </c>
      <c r="E419" s="22" t="e">
        <f>VLOOKUP(D419,'Supplier Statement'!A:B,1,0)</f>
        <v>#N/A</v>
      </c>
      <c r="F419" s="22" t="e">
        <f>VLOOKUP(D419,'Supplier Statement'!A:B,2,0)</f>
        <v>#N/A</v>
      </c>
      <c r="G419" s="22" t="s">
        <v>2353</v>
      </c>
      <c r="H419" s="22" t="s">
        <v>1846</v>
      </c>
      <c r="J419" s="24">
        <v>5000</v>
      </c>
      <c r="K419" s="24">
        <v>-5199391.8600000003</v>
      </c>
    </row>
    <row r="420" spans="1:11" x14ac:dyDescent="0.25">
      <c r="A420" s="22" t="s">
        <v>2356</v>
      </c>
      <c r="B420" s="22" t="s">
        <v>2349</v>
      </c>
      <c r="C420" s="22" t="s">
        <v>1335</v>
      </c>
      <c r="D420" s="22" t="s">
        <v>2356</v>
      </c>
      <c r="E420" s="22" t="e">
        <f>VLOOKUP(D420,'Supplier Statement'!A:B,1,0)</f>
        <v>#N/A</v>
      </c>
      <c r="F420" s="22" t="e">
        <f>VLOOKUP(D420,'Supplier Statement'!A:B,2,0)</f>
        <v>#N/A</v>
      </c>
      <c r="G420" s="22" t="s">
        <v>2357</v>
      </c>
      <c r="H420" s="22" t="s">
        <v>2358</v>
      </c>
      <c r="J420" s="24">
        <v>23730</v>
      </c>
      <c r="K420" s="24">
        <v>-5234301.8600000003</v>
      </c>
    </row>
    <row r="421" spans="1:11" x14ac:dyDescent="0.25">
      <c r="A421" s="22" t="s">
        <v>2360</v>
      </c>
      <c r="B421" s="22" t="s">
        <v>2359</v>
      </c>
      <c r="C421" s="22" t="s">
        <v>1335</v>
      </c>
      <c r="D421" s="22" t="s">
        <v>2360</v>
      </c>
      <c r="E421" s="22" t="e">
        <f>VLOOKUP(D421,'Supplier Statement'!A:B,1,0)</f>
        <v>#N/A</v>
      </c>
      <c r="F421" s="22" t="e">
        <f>VLOOKUP(D421,'Supplier Statement'!A:B,2,0)</f>
        <v>#N/A</v>
      </c>
      <c r="G421" s="22" t="s">
        <v>2361</v>
      </c>
      <c r="H421" s="22" t="s">
        <v>2362</v>
      </c>
      <c r="J421" s="24">
        <v>5000</v>
      </c>
      <c r="K421" s="24">
        <v>-5239301.8600000003</v>
      </c>
    </row>
    <row r="422" spans="1:11" x14ac:dyDescent="0.25">
      <c r="A422" s="22" t="s">
        <v>2364</v>
      </c>
      <c r="B422" s="22" t="s">
        <v>2363</v>
      </c>
      <c r="C422" s="22" t="s">
        <v>1335</v>
      </c>
      <c r="D422" s="22" t="s">
        <v>2364</v>
      </c>
      <c r="E422" s="22" t="e">
        <f>VLOOKUP(D422,'Supplier Statement'!A:B,1,0)</f>
        <v>#N/A</v>
      </c>
      <c r="F422" s="22" t="e">
        <f>VLOOKUP(D422,'Supplier Statement'!A:B,2,0)</f>
        <v>#N/A</v>
      </c>
      <c r="G422" s="22" t="s">
        <v>2365</v>
      </c>
      <c r="H422" s="22" t="s">
        <v>2366</v>
      </c>
      <c r="J422" s="24">
        <v>11500</v>
      </c>
      <c r="K422" s="24">
        <v>-5250801.8600000003</v>
      </c>
    </row>
    <row r="423" spans="1:11" x14ac:dyDescent="0.25">
      <c r="A423" s="22" t="s">
        <v>2368</v>
      </c>
      <c r="B423" s="22" t="s">
        <v>2367</v>
      </c>
      <c r="C423" s="22" t="s">
        <v>1335</v>
      </c>
      <c r="D423" s="22" t="s">
        <v>2368</v>
      </c>
      <c r="E423" s="22" t="e">
        <f>VLOOKUP(D423,'Supplier Statement'!A:B,1,0)</f>
        <v>#N/A</v>
      </c>
      <c r="F423" s="22" t="e">
        <f>VLOOKUP(D423,'Supplier Statement'!A:B,2,0)</f>
        <v>#N/A</v>
      </c>
      <c r="G423" s="22" t="s">
        <v>2369</v>
      </c>
      <c r="H423" s="22" t="s">
        <v>2370</v>
      </c>
      <c r="J423" s="24">
        <v>5000</v>
      </c>
      <c r="K423" s="24">
        <v>-5255801.8600000003</v>
      </c>
    </row>
    <row r="424" spans="1:11" x14ac:dyDescent="0.25">
      <c r="A424" s="22" t="s">
        <v>2372</v>
      </c>
      <c r="B424" s="22" t="s">
        <v>2371</v>
      </c>
      <c r="C424" s="22" t="s">
        <v>1335</v>
      </c>
      <c r="D424" s="22" t="s">
        <v>2372</v>
      </c>
      <c r="E424" s="22" t="e">
        <f>VLOOKUP(D424,'Supplier Statement'!A:B,1,0)</f>
        <v>#N/A</v>
      </c>
      <c r="F424" s="22" t="e">
        <f>VLOOKUP(D424,'Supplier Statement'!A:B,2,0)</f>
        <v>#N/A</v>
      </c>
      <c r="G424" s="22" t="s">
        <v>2373</v>
      </c>
      <c r="H424" s="22" t="s">
        <v>2374</v>
      </c>
      <c r="J424" s="24">
        <v>75930</v>
      </c>
      <c r="K424" s="24">
        <v>-5331731.8600000003</v>
      </c>
    </row>
    <row r="425" spans="1:11" x14ac:dyDescent="0.25">
      <c r="A425" s="22" t="s">
        <v>2376</v>
      </c>
      <c r="B425" s="22" t="s">
        <v>2375</v>
      </c>
      <c r="C425" s="22" t="s">
        <v>1335</v>
      </c>
      <c r="D425" s="22" t="s">
        <v>2376</v>
      </c>
      <c r="E425" s="22" t="e">
        <f>VLOOKUP(D425,'Supplier Statement'!A:B,1,0)</f>
        <v>#N/A</v>
      </c>
      <c r="F425" s="22" t="e">
        <f>VLOOKUP(D425,'Supplier Statement'!A:B,2,0)</f>
        <v>#N/A</v>
      </c>
      <c r="G425" s="22" t="s">
        <v>2377</v>
      </c>
      <c r="H425" s="22" t="s">
        <v>2378</v>
      </c>
      <c r="J425" s="24">
        <v>85710</v>
      </c>
      <c r="K425" s="24">
        <v>-5417441.8600000003</v>
      </c>
    </row>
    <row r="426" spans="1:11" x14ac:dyDescent="0.25">
      <c r="A426" s="22" t="s">
        <v>2379</v>
      </c>
      <c r="B426" s="22" t="s">
        <v>2375</v>
      </c>
      <c r="C426" s="22" t="s">
        <v>1335</v>
      </c>
      <c r="D426" s="22" t="s">
        <v>2379</v>
      </c>
      <c r="E426" s="22" t="e">
        <f>VLOOKUP(D426,'Supplier Statement'!A:B,1,0)</f>
        <v>#N/A</v>
      </c>
      <c r="F426" s="22" t="e">
        <f>VLOOKUP(D426,'Supplier Statement'!A:B,2,0)</f>
        <v>#N/A</v>
      </c>
      <c r="G426" s="22" t="s">
        <v>2380</v>
      </c>
      <c r="H426" s="22" t="s">
        <v>2381</v>
      </c>
      <c r="J426" s="24">
        <v>11350</v>
      </c>
      <c r="K426" s="24">
        <v>-5428791.8600000003</v>
      </c>
    </row>
    <row r="427" spans="1:11" x14ac:dyDescent="0.25">
      <c r="A427" s="22" t="s">
        <v>2382</v>
      </c>
      <c r="B427" s="22" t="s">
        <v>2375</v>
      </c>
      <c r="C427" s="22" t="s">
        <v>1335</v>
      </c>
      <c r="D427" s="22" t="s">
        <v>2382</v>
      </c>
      <c r="E427" s="22" t="e">
        <f>VLOOKUP(D427,'Supplier Statement'!A:B,1,0)</f>
        <v>#N/A</v>
      </c>
      <c r="F427" s="22" t="e">
        <f>VLOOKUP(D427,'Supplier Statement'!A:B,2,0)</f>
        <v>#N/A</v>
      </c>
      <c r="G427" s="22" t="s">
        <v>2383</v>
      </c>
      <c r="H427" s="22" t="s">
        <v>2384</v>
      </c>
      <c r="J427" s="24">
        <v>6350</v>
      </c>
      <c r="K427" s="24">
        <v>-5435141.8600000003</v>
      </c>
    </row>
    <row r="428" spans="1:11" x14ac:dyDescent="0.25">
      <c r="A428" s="22" t="s">
        <v>2386</v>
      </c>
      <c r="B428" s="22" t="s">
        <v>2385</v>
      </c>
      <c r="C428" s="22" t="s">
        <v>1335</v>
      </c>
      <c r="D428" s="22" t="s">
        <v>2386</v>
      </c>
      <c r="E428" s="22" t="e">
        <f>VLOOKUP(D428,'Supplier Statement'!A:B,1,0)</f>
        <v>#N/A</v>
      </c>
      <c r="F428" s="22" t="e">
        <f>VLOOKUP(D428,'Supplier Statement'!A:B,2,0)</f>
        <v>#N/A</v>
      </c>
      <c r="G428" s="22" t="s">
        <v>2387</v>
      </c>
      <c r="H428" s="22" t="s">
        <v>1463</v>
      </c>
      <c r="J428" s="24">
        <v>18020</v>
      </c>
      <c r="K428" s="24">
        <v>-5453161.8600000003</v>
      </c>
    </row>
    <row r="429" spans="1:11" x14ac:dyDescent="0.25">
      <c r="A429" s="22" t="s">
        <v>2388</v>
      </c>
      <c r="B429" s="22" t="s">
        <v>2385</v>
      </c>
      <c r="C429" s="22" t="s">
        <v>1335</v>
      </c>
      <c r="D429" s="22" t="s">
        <v>2388</v>
      </c>
      <c r="E429" s="22" t="e">
        <f>VLOOKUP(D429,'Supplier Statement'!A:B,1,0)</f>
        <v>#N/A</v>
      </c>
      <c r="F429" s="22" t="e">
        <f>VLOOKUP(D429,'Supplier Statement'!A:B,2,0)</f>
        <v>#N/A</v>
      </c>
      <c r="G429" s="22" t="s">
        <v>2389</v>
      </c>
      <c r="H429" s="22" t="s">
        <v>2390</v>
      </c>
      <c r="J429" s="24">
        <v>11780</v>
      </c>
      <c r="K429" s="24">
        <v>-5464941.8600000003</v>
      </c>
    </row>
    <row r="430" spans="1:11" x14ac:dyDescent="0.25">
      <c r="A430" s="22" t="s">
        <v>2391</v>
      </c>
      <c r="B430" s="22" t="s">
        <v>2385</v>
      </c>
      <c r="C430" s="22" t="s">
        <v>1335</v>
      </c>
      <c r="D430" s="22" t="s">
        <v>2391</v>
      </c>
      <c r="E430" s="22" t="e">
        <f>VLOOKUP(D430,'Supplier Statement'!A:B,1,0)</f>
        <v>#N/A</v>
      </c>
      <c r="F430" s="22" t="e">
        <f>VLOOKUP(D430,'Supplier Statement'!A:B,2,0)</f>
        <v>#N/A</v>
      </c>
      <c r="G430" s="22" t="s">
        <v>2392</v>
      </c>
      <c r="H430" s="22" t="s">
        <v>2393</v>
      </c>
      <c r="J430" s="24">
        <v>5000</v>
      </c>
      <c r="K430" s="24">
        <v>-5469941.8600000003</v>
      </c>
    </row>
    <row r="431" spans="1:11" x14ac:dyDescent="0.25">
      <c r="A431" s="22" t="s">
        <v>2397</v>
      </c>
      <c r="B431" s="22" t="s">
        <v>2394</v>
      </c>
      <c r="C431" s="22" t="s">
        <v>1335</v>
      </c>
      <c r="D431" s="22" t="s">
        <v>2397</v>
      </c>
      <c r="E431" s="22" t="e">
        <f>VLOOKUP(D431,'Supplier Statement'!A:B,1,0)</f>
        <v>#N/A</v>
      </c>
      <c r="F431" s="22" t="e">
        <f>VLOOKUP(D431,'Supplier Statement'!A:B,2,0)</f>
        <v>#N/A</v>
      </c>
      <c r="G431" s="22" t="s">
        <v>2398</v>
      </c>
      <c r="H431" s="22" t="s">
        <v>2374</v>
      </c>
      <c r="J431" s="24">
        <v>66000</v>
      </c>
      <c r="K431" s="24">
        <v>-5542441.8600000003</v>
      </c>
    </row>
    <row r="432" spans="1:11" x14ac:dyDescent="0.25">
      <c r="A432" s="22" t="s">
        <v>2399</v>
      </c>
      <c r="B432" s="22" t="s">
        <v>2394</v>
      </c>
      <c r="C432" s="22" t="s">
        <v>1335</v>
      </c>
      <c r="D432" s="22" t="s">
        <v>2399</v>
      </c>
      <c r="E432" s="22" t="e">
        <f>VLOOKUP(D432,'Supplier Statement'!A:B,1,0)</f>
        <v>#N/A</v>
      </c>
      <c r="F432" s="22" t="e">
        <f>VLOOKUP(D432,'Supplier Statement'!A:B,2,0)</f>
        <v>#N/A</v>
      </c>
      <c r="G432" s="22" t="s">
        <v>2400</v>
      </c>
      <c r="H432" s="22" t="s">
        <v>2401</v>
      </c>
      <c r="J432" s="24">
        <v>18000</v>
      </c>
      <c r="K432" s="24">
        <v>-5560441.8600000003</v>
      </c>
    </row>
    <row r="433" spans="1:11" x14ac:dyDescent="0.25">
      <c r="A433" s="22" t="s">
        <v>324</v>
      </c>
      <c r="B433" s="22" t="s">
        <v>2402</v>
      </c>
      <c r="C433" s="22" t="s">
        <v>1543</v>
      </c>
      <c r="D433" s="22" t="s">
        <v>324</v>
      </c>
      <c r="E433" s="22" t="e">
        <f>VLOOKUP(D433,'Supplier Statement'!A:B,1,0)</f>
        <v>#N/A</v>
      </c>
      <c r="F433" s="22" t="e">
        <f>VLOOKUP(D433,'Supplier Statement'!A:B,2,0)</f>
        <v>#N/A</v>
      </c>
      <c r="G433" s="22" t="s">
        <v>2255</v>
      </c>
      <c r="H433" s="22" t="s">
        <v>2403</v>
      </c>
      <c r="I433" s="24">
        <v>4725</v>
      </c>
      <c r="K433" s="24">
        <v>-5555716.8600000003</v>
      </c>
    </row>
    <row r="434" spans="1:11" x14ac:dyDescent="0.25">
      <c r="E434" s="22" t="e">
        <f>VLOOKUP(D434,'Supplier Statement'!A:B,1,0)</f>
        <v>#N/A</v>
      </c>
      <c r="F434" s="22" t="e">
        <f>VLOOKUP(D434,'Supplier Statement'!A:B,2,0)</f>
        <v>#N/A</v>
      </c>
      <c r="H434" s="22" t="s">
        <v>2404</v>
      </c>
    </row>
    <row r="435" spans="1:11" x14ac:dyDescent="0.25">
      <c r="E435" s="22" t="e">
        <f>VLOOKUP(D435,'Supplier Statement'!A:B,1,0)</f>
        <v>#N/A</v>
      </c>
      <c r="F435" s="22" t="e">
        <f>VLOOKUP(D435,'Supplier Statement'!A:B,2,0)</f>
        <v>#N/A</v>
      </c>
      <c r="H435" s="22" t="s">
        <v>2405</v>
      </c>
    </row>
    <row r="436" spans="1:11" x14ac:dyDescent="0.25">
      <c r="E436" s="22" t="e">
        <f>VLOOKUP(D436,'Supplier Statement'!A:B,1,0)</f>
        <v>#N/A</v>
      </c>
      <c r="F436" s="22" t="e">
        <f>VLOOKUP(D436,'Supplier Statement'!A:B,2,0)</f>
        <v>#N/A</v>
      </c>
      <c r="H436" s="22" t="s">
        <v>2406</v>
      </c>
    </row>
    <row r="437" spans="1:11" x14ac:dyDescent="0.25">
      <c r="A437" s="22" t="s">
        <v>324</v>
      </c>
      <c r="B437" s="22" t="s">
        <v>2402</v>
      </c>
      <c r="C437" s="22" t="s">
        <v>1543</v>
      </c>
      <c r="D437" s="22" t="s">
        <v>324</v>
      </c>
      <c r="E437" s="22" t="e">
        <f>VLOOKUP(D437,'Supplier Statement'!A:B,1,0)</f>
        <v>#N/A</v>
      </c>
      <c r="F437" s="22" t="e">
        <f>VLOOKUP(D437,'Supplier Statement'!A:B,2,0)</f>
        <v>#N/A</v>
      </c>
      <c r="G437" s="22" t="s">
        <v>2255</v>
      </c>
      <c r="H437" s="22" t="s">
        <v>2403</v>
      </c>
      <c r="I437" s="24">
        <v>135000</v>
      </c>
      <c r="K437" s="24">
        <v>-5420716.8600000003</v>
      </c>
    </row>
    <row r="438" spans="1:11" x14ac:dyDescent="0.25">
      <c r="E438" s="22" t="e">
        <f>VLOOKUP(D438,'Supplier Statement'!A:B,1,0)</f>
        <v>#N/A</v>
      </c>
      <c r="F438" s="22" t="e">
        <f>VLOOKUP(D438,'Supplier Statement'!A:B,2,0)</f>
        <v>#N/A</v>
      </c>
      <c r="H438" s="22" t="s">
        <v>2404</v>
      </c>
    </row>
    <row r="439" spans="1:11" x14ac:dyDescent="0.25">
      <c r="E439" s="22" t="e">
        <f>VLOOKUP(D439,'Supplier Statement'!A:B,1,0)</f>
        <v>#N/A</v>
      </c>
      <c r="F439" s="22" t="e">
        <f>VLOOKUP(D439,'Supplier Statement'!A:B,2,0)</f>
        <v>#N/A</v>
      </c>
      <c r="H439" s="22" t="s">
        <v>2405</v>
      </c>
    </row>
    <row r="440" spans="1:11" x14ac:dyDescent="0.25">
      <c r="E440" s="22" t="e">
        <f>VLOOKUP(D440,'Supplier Statement'!A:B,1,0)</f>
        <v>#N/A</v>
      </c>
      <c r="F440" s="22" t="e">
        <f>VLOOKUP(D440,'Supplier Statement'!A:B,2,0)</f>
        <v>#N/A</v>
      </c>
      <c r="H440" s="22" t="s">
        <v>2406</v>
      </c>
    </row>
    <row r="441" spans="1:11" x14ac:dyDescent="0.25">
      <c r="A441" s="22" t="s">
        <v>324</v>
      </c>
      <c r="B441" s="22" t="s">
        <v>2402</v>
      </c>
      <c r="C441" s="22" t="s">
        <v>1543</v>
      </c>
      <c r="D441" s="22" t="s">
        <v>324</v>
      </c>
      <c r="E441" s="22" t="e">
        <f>VLOOKUP(D441,'Supplier Statement'!A:B,1,0)</f>
        <v>#N/A</v>
      </c>
      <c r="F441" s="22" t="e">
        <f>VLOOKUP(D441,'Supplier Statement'!A:B,2,0)</f>
        <v>#N/A</v>
      </c>
      <c r="G441" s="22" t="s">
        <v>2255</v>
      </c>
      <c r="H441" s="22" t="s">
        <v>2403</v>
      </c>
      <c r="I441" s="24">
        <v>10000</v>
      </c>
      <c r="K441" s="24">
        <v>-5410716.8600000003</v>
      </c>
    </row>
    <row r="442" spans="1:11" x14ac:dyDescent="0.25">
      <c r="B442" s="22" t="s">
        <v>2404</v>
      </c>
      <c r="E442" s="22" t="e">
        <f>VLOOKUP(D442,'Supplier Statement'!A:B,1,0)</f>
        <v>#N/A</v>
      </c>
      <c r="F442" s="22" t="e">
        <f>VLOOKUP(D442,'Supplier Statement'!A:B,2,0)</f>
        <v>#N/A</v>
      </c>
    </row>
    <row r="443" spans="1:11" x14ac:dyDescent="0.25">
      <c r="B443" s="22" t="s">
        <v>2405</v>
      </c>
      <c r="E443" s="22" t="e">
        <f>VLOOKUP(D443,'Supplier Statement'!A:B,1,0)</f>
        <v>#N/A</v>
      </c>
      <c r="F443" s="22" t="e">
        <f>VLOOKUP(D443,'Supplier Statement'!A:B,2,0)</f>
        <v>#N/A</v>
      </c>
    </row>
    <row r="444" spans="1:11" x14ac:dyDescent="0.25">
      <c r="B444" s="22" t="s">
        <v>2406</v>
      </c>
      <c r="E444" s="22" t="e">
        <f>VLOOKUP(D444,'Supplier Statement'!A:B,1,0)</f>
        <v>#N/A</v>
      </c>
      <c r="F444" s="22" t="e">
        <f>VLOOKUP(D444,'Supplier Statement'!A:B,2,0)</f>
        <v>#N/A</v>
      </c>
    </row>
    <row r="445" spans="1:11" x14ac:dyDescent="0.25">
      <c r="A445" s="22" t="s">
        <v>324</v>
      </c>
      <c r="B445" s="22" t="s">
        <v>2402</v>
      </c>
      <c r="C445" s="22" t="s">
        <v>1543</v>
      </c>
      <c r="D445" s="22" t="s">
        <v>324</v>
      </c>
      <c r="E445" s="22" t="e">
        <f>VLOOKUP(D445,'Supplier Statement'!A:B,1,0)</f>
        <v>#N/A</v>
      </c>
      <c r="F445" s="22" t="e">
        <f>VLOOKUP(D445,'Supplier Statement'!A:B,2,0)</f>
        <v>#N/A</v>
      </c>
      <c r="G445" s="22" t="s">
        <v>2255</v>
      </c>
      <c r="H445" s="22" t="s">
        <v>2403</v>
      </c>
      <c r="I445" s="24">
        <v>126000</v>
      </c>
      <c r="K445" s="24">
        <v>-5284716.8600000003</v>
      </c>
    </row>
    <row r="446" spans="1:11" x14ac:dyDescent="0.25">
      <c r="E446" s="22" t="e">
        <f>VLOOKUP(D446,'Supplier Statement'!A:B,1,0)</f>
        <v>#N/A</v>
      </c>
      <c r="F446" s="22" t="e">
        <f>VLOOKUP(D446,'Supplier Statement'!A:B,2,0)</f>
        <v>#N/A</v>
      </c>
      <c r="H446" s="22" t="s">
        <v>2404</v>
      </c>
    </row>
    <row r="447" spans="1:11" x14ac:dyDescent="0.25">
      <c r="E447" s="22" t="e">
        <f>VLOOKUP(D447,'Supplier Statement'!A:B,1,0)</f>
        <v>#N/A</v>
      </c>
      <c r="F447" s="22" t="e">
        <f>VLOOKUP(D447,'Supplier Statement'!A:B,2,0)</f>
        <v>#N/A</v>
      </c>
      <c r="H447" s="22" t="s">
        <v>2405</v>
      </c>
    </row>
    <row r="448" spans="1:11" x14ac:dyDescent="0.25">
      <c r="E448" s="22" t="e">
        <f>VLOOKUP(D448,'Supplier Statement'!A:B,1,0)</f>
        <v>#N/A</v>
      </c>
      <c r="F448" s="22" t="e">
        <f>VLOOKUP(D448,'Supplier Statement'!A:B,2,0)</f>
        <v>#N/A</v>
      </c>
      <c r="H448" s="22" t="s">
        <v>2406</v>
      </c>
    </row>
    <row r="449" spans="1:11" x14ac:dyDescent="0.25">
      <c r="A449" s="22" t="s">
        <v>324</v>
      </c>
      <c r="B449" s="22" t="s">
        <v>2402</v>
      </c>
      <c r="C449" s="22" t="s">
        <v>1543</v>
      </c>
      <c r="D449" s="22" t="s">
        <v>324</v>
      </c>
      <c r="E449" s="22" t="e">
        <f>VLOOKUP(D449,'Supplier Statement'!A:B,1,0)</f>
        <v>#N/A</v>
      </c>
      <c r="F449" s="22" t="e">
        <f>VLOOKUP(D449,'Supplier Statement'!A:B,2,0)</f>
        <v>#N/A</v>
      </c>
      <c r="G449" s="22" t="s">
        <v>2255</v>
      </c>
      <c r="H449" s="22" t="s">
        <v>2403</v>
      </c>
      <c r="I449" s="24">
        <v>5000</v>
      </c>
      <c r="K449" s="24">
        <v>-5279716.8600000003</v>
      </c>
    </row>
    <row r="450" spans="1:11" x14ac:dyDescent="0.25">
      <c r="E450" s="22" t="e">
        <f>VLOOKUP(D450,'Supplier Statement'!A:B,1,0)</f>
        <v>#N/A</v>
      </c>
      <c r="F450" s="22" t="e">
        <f>VLOOKUP(D450,'Supplier Statement'!A:B,2,0)</f>
        <v>#N/A</v>
      </c>
      <c r="H450" s="22" t="s">
        <v>2404</v>
      </c>
    </row>
    <row r="451" spans="1:11" x14ac:dyDescent="0.25">
      <c r="E451" s="22" t="e">
        <f>VLOOKUP(D451,'Supplier Statement'!A:B,1,0)</f>
        <v>#N/A</v>
      </c>
      <c r="F451" s="22" t="e">
        <f>VLOOKUP(D451,'Supplier Statement'!A:B,2,0)</f>
        <v>#N/A</v>
      </c>
      <c r="H451" s="22" t="s">
        <v>2405</v>
      </c>
    </row>
    <row r="452" spans="1:11" x14ac:dyDescent="0.25">
      <c r="E452" s="22" t="e">
        <f>VLOOKUP(D452,'Supplier Statement'!A:B,1,0)</f>
        <v>#N/A</v>
      </c>
      <c r="F452" s="22" t="e">
        <f>VLOOKUP(D452,'Supplier Statement'!A:B,2,0)</f>
        <v>#N/A</v>
      </c>
      <c r="H452" s="22" t="s">
        <v>2406</v>
      </c>
    </row>
    <row r="453" spans="1:11" x14ac:dyDescent="0.25">
      <c r="A453" s="22" t="s">
        <v>324</v>
      </c>
      <c r="B453" s="22" t="s">
        <v>2402</v>
      </c>
      <c r="C453" s="22" t="s">
        <v>1543</v>
      </c>
      <c r="D453" s="22" t="s">
        <v>324</v>
      </c>
      <c r="E453" s="22" t="e">
        <f>VLOOKUP(D453,'Supplier Statement'!A:B,1,0)</f>
        <v>#N/A</v>
      </c>
      <c r="F453" s="22" t="e">
        <f>VLOOKUP(D453,'Supplier Statement'!A:B,2,0)</f>
        <v>#N/A</v>
      </c>
      <c r="G453" s="22" t="s">
        <v>2255</v>
      </c>
      <c r="H453" s="22" t="s">
        <v>2403</v>
      </c>
      <c r="I453" s="24">
        <v>10000</v>
      </c>
      <c r="K453" s="24">
        <v>-5269716.8600000003</v>
      </c>
    </row>
    <row r="454" spans="1:11" x14ac:dyDescent="0.25">
      <c r="E454" s="22" t="e">
        <f>VLOOKUP(D454,'Supplier Statement'!A:B,1,0)</f>
        <v>#N/A</v>
      </c>
      <c r="F454" s="22" t="e">
        <f>VLOOKUP(D454,'Supplier Statement'!A:B,2,0)</f>
        <v>#N/A</v>
      </c>
      <c r="H454" s="22" t="s">
        <v>2404</v>
      </c>
    </row>
    <row r="455" spans="1:11" x14ac:dyDescent="0.25">
      <c r="E455" s="22" t="e">
        <f>VLOOKUP(D455,'Supplier Statement'!A:B,1,0)</f>
        <v>#N/A</v>
      </c>
      <c r="F455" s="22" t="e">
        <f>VLOOKUP(D455,'Supplier Statement'!A:B,2,0)</f>
        <v>#N/A</v>
      </c>
      <c r="H455" s="22" t="s">
        <v>2405</v>
      </c>
    </row>
    <row r="456" spans="1:11" x14ac:dyDescent="0.25">
      <c r="E456" s="22" t="e">
        <f>VLOOKUP(D456,'Supplier Statement'!A:B,1,0)</f>
        <v>#N/A</v>
      </c>
      <c r="F456" s="22" t="e">
        <f>VLOOKUP(D456,'Supplier Statement'!A:B,2,0)</f>
        <v>#N/A</v>
      </c>
      <c r="H456" s="22" t="s">
        <v>2406</v>
      </c>
    </row>
    <row r="457" spans="1:11" x14ac:dyDescent="0.25">
      <c r="A457" s="22" t="s">
        <v>324</v>
      </c>
      <c r="B457" s="22" t="s">
        <v>2402</v>
      </c>
      <c r="C457" s="22" t="s">
        <v>1543</v>
      </c>
      <c r="D457" s="22" t="s">
        <v>324</v>
      </c>
      <c r="E457" s="22" t="e">
        <f>VLOOKUP(D457,'Supplier Statement'!A:B,1,0)</f>
        <v>#N/A</v>
      </c>
      <c r="F457" s="22" t="e">
        <f>VLOOKUP(D457,'Supplier Statement'!A:B,2,0)</f>
        <v>#N/A</v>
      </c>
      <c r="G457" s="22" t="s">
        <v>2255</v>
      </c>
      <c r="H457" s="22" t="s">
        <v>2403</v>
      </c>
      <c r="I457" s="24">
        <v>58160</v>
      </c>
      <c r="K457" s="24">
        <v>-5211556.8600000003</v>
      </c>
    </row>
    <row r="458" spans="1:11" x14ac:dyDescent="0.25">
      <c r="E458" s="22" t="e">
        <f>VLOOKUP(D458,'Supplier Statement'!A:B,1,0)</f>
        <v>#N/A</v>
      </c>
      <c r="F458" s="22" t="e">
        <f>VLOOKUP(D458,'Supplier Statement'!A:B,2,0)</f>
        <v>#N/A</v>
      </c>
      <c r="H458" s="22" t="s">
        <v>2404</v>
      </c>
    </row>
    <row r="459" spans="1:11" x14ac:dyDescent="0.25">
      <c r="E459" s="22" t="e">
        <f>VLOOKUP(D459,'Supplier Statement'!A:B,1,0)</f>
        <v>#N/A</v>
      </c>
      <c r="F459" s="22" t="e">
        <f>VLOOKUP(D459,'Supplier Statement'!A:B,2,0)</f>
        <v>#N/A</v>
      </c>
      <c r="H459" s="22" t="s">
        <v>2405</v>
      </c>
    </row>
    <row r="460" spans="1:11" x14ac:dyDescent="0.25">
      <c r="E460" s="22" t="e">
        <f>VLOOKUP(D460,'Supplier Statement'!A:B,1,0)</f>
        <v>#N/A</v>
      </c>
      <c r="F460" s="22" t="e">
        <f>VLOOKUP(D460,'Supplier Statement'!A:B,2,0)</f>
        <v>#N/A</v>
      </c>
      <c r="H460" s="22" t="s">
        <v>2406</v>
      </c>
    </row>
    <row r="461" spans="1:11" x14ac:dyDescent="0.25">
      <c r="A461" s="22" t="s">
        <v>324</v>
      </c>
      <c r="B461" s="22" t="s">
        <v>2402</v>
      </c>
      <c r="C461" s="22" t="s">
        <v>1543</v>
      </c>
      <c r="D461" s="22" t="s">
        <v>324</v>
      </c>
      <c r="E461" s="22" t="e">
        <f>VLOOKUP(D461,'Supplier Statement'!A:B,1,0)</f>
        <v>#N/A</v>
      </c>
      <c r="F461" s="22" t="e">
        <f>VLOOKUP(D461,'Supplier Statement'!A:B,2,0)</f>
        <v>#N/A</v>
      </c>
      <c r="G461" s="22" t="s">
        <v>2255</v>
      </c>
      <c r="H461" s="22" t="s">
        <v>2403</v>
      </c>
      <c r="I461" s="24">
        <v>10000</v>
      </c>
      <c r="K461" s="24">
        <v>-5201556.8600000003</v>
      </c>
    </row>
    <row r="462" spans="1:11" x14ac:dyDescent="0.25">
      <c r="E462" s="22" t="e">
        <f>VLOOKUP(D462,'Supplier Statement'!A:B,1,0)</f>
        <v>#N/A</v>
      </c>
      <c r="F462" s="22" t="e">
        <f>VLOOKUP(D462,'Supplier Statement'!A:B,2,0)</f>
        <v>#N/A</v>
      </c>
      <c r="H462" s="22" t="s">
        <v>2404</v>
      </c>
    </row>
    <row r="463" spans="1:11" x14ac:dyDescent="0.25">
      <c r="E463" s="22" t="e">
        <f>VLOOKUP(D463,'Supplier Statement'!A:B,1,0)</f>
        <v>#N/A</v>
      </c>
      <c r="F463" s="22" t="e">
        <f>VLOOKUP(D463,'Supplier Statement'!A:B,2,0)</f>
        <v>#N/A</v>
      </c>
      <c r="H463" s="22" t="s">
        <v>2405</v>
      </c>
    </row>
    <row r="464" spans="1:11" x14ac:dyDescent="0.25">
      <c r="E464" s="22" t="e">
        <f>VLOOKUP(D464,'Supplier Statement'!A:B,1,0)</f>
        <v>#N/A</v>
      </c>
      <c r="F464" s="22" t="e">
        <f>VLOOKUP(D464,'Supplier Statement'!A:B,2,0)</f>
        <v>#N/A</v>
      </c>
      <c r="H464" s="22" t="s">
        <v>2406</v>
      </c>
    </row>
    <row r="465" spans="1:11" x14ac:dyDescent="0.25">
      <c r="A465" s="22" t="s">
        <v>324</v>
      </c>
      <c r="B465" s="22" t="s">
        <v>2402</v>
      </c>
      <c r="C465" s="22" t="s">
        <v>1543</v>
      </c>
      <c r="D465" s="22" t="s">
        <v>324</v>
      </c>
      <c r="E465" s="22" t="e">
        <f>VLOOKUP(D465,'Supplier Statement'!A:B,1,0)</f>
        <v>#N/A</v>
      </c>
      <c r="F465" s="22" t="e">
        <f>VLOOKUP(D465,'Supplier Statement'!A:B,2,0)</f>
        <v>#N/A</v>
      </c>
      <c r="G465" s="22" t="s">
        <v>2255</v>
      </c>
      <c r="H465" s="22" t="s">
        <v>2403</v>
      </c>
      <c r="I465" s="24">
        <v>65000</v>
      </c>
      <c r="K465" s="24">
        <v>-5136556.8600000003</v>
      </c>
    </row>
    <row r="466" spans="1:11" x14ac:dyDescent="0.25">
      <c r="E466" s="22" t="e">
        <f>VLOOKUP(D466,'Supplier Statement'!A:B,1,0)</f>
        <v>#N/A</v>
      </c>
      <c r="F466" s="22" t="e">
        <f>VLOOKUP(D466,'Supplier Statement'!A:B,2,0)</f>
        <v>#N/A</v>
      </c>
      <c r="H466" s="22" t="s">
        <v>2404</v>
      </c>
    </row>
    <row r="467" spans="1:11" x14ac:dyDescent="0.25">
      <c r="E467" s="22" t="e">
        <f>VLOOKUP(D467,'Supplier Statement'!A:B,1,0)</f>
        <v>#N/A</v>
      </c>
      <c r="F467" s="22" t="e">
        <f>VLOOKUP(D467,'Supplier Statement'!A:B,2,0)</f>
        <v>#N/A</v>
      </c>
      <c r="H467" s="22" t="s">
        <v>2405</v>
      </c>
    </row>
    <row r="468" spans="1:11" x14ac:dyDescent="0.25">
      <c r="E468" s="22" t="e">
        <f>VLOOKUP(D468,'Supplier Statement'!A:B,1,0)</f>
        <v>#N/A</v>
      </c>
      <c r="F468" s="22" t="e">
        <f>VLOOKUP(D468,'Supplier Statement'!A:B,2,0)</f>
        <v>#N/A</v>
      </c>
      <c r="H468" s="22" t="s">
        <v>2406</v>
      </c>
    </row>
    <row r="469" spans="1:11" x14ac:dyDescent="0.25">
      <c r="A469" s="22" t="s">
        <v>324</v>
      </c>
      <c r="B469" s="22" t="s">
        <v>2402</v>
      </c>
      <c r="C469" s="22" t="s">
        <v>1543</v>
      </c>
      <c r="D469" s="22" t="s">
        <v>324</v>
      </c>
      <c r="E469" s="22" t="e">
        <f>VLOOKUP(D469,'Supplier Statement'!A:B,1,0)</f>
        <v>#N/A</v>
      </c>
      <c r="F469" s="22" t="e">
        <f>VLOOKUP(D469,'Supplier Statement'!A:B,2,0)</f>
        <v>#N/A</v>
      </c>
      <c r="G469" s="22" t="s">
        <v>2255</v>
      </c>
      <c r="H469" s="22" t="s">
        <v>2403</v>
      </c>
      <c r="I469" s="24">
        <v>30000</v>
      </c>
      <c r="K469" s="24">
        <v>-5106556.8600000003</v>
      </c>
    </row>
    <row r="470" spans="1:11" x14ac:dyDescent="0.25">
      <c r="E470" s="22" t="e">
        <f>VLOOKUP(D470,'Supplier Statement'!A:B,1,0)</f>
        <v>#N/A</v>
      </c>
      <c r="F470" s="22" t="e">
        <f>VLOOKUP(D470,'Supplier Statement'!A:B,2,0)</f>
        <v>#N/A</v>
      </c>
      <c r="H470" s="22" t="s">
        <v>2404</v>
      </c>
    </row>
    <row r="471" spans="1:11" x14ac:dyDescent="0.25">
      <c r="E471" s="22" t="e">
        <f>VLOOKUP(D471,'Supplier Statement'!A:B,1,0)</f>
        <v>#N/A</v>
      </c>
      <c r="F471" s="22" t="e">
        <f>VLOOKUP(D471,'Supplier Statement'!A:B,2,0)</f>
        <v>#N/A</v>
      </c>
      <c r="H471" s="22" t="s">
        <v>2405</v>
      </c>
    </row>
    <row r="472" spans="1:11" x14ac:dyDescent="0.25">
      <c r="E472" s="22" t="e">
        <f>VLOOKUP(D472,'Supplier Statement'!A:B,1,0)</f>
        <v>#N/A</v>
      </c>
      <c r="F472" s="22" t="e">
        <f>VLOOKUP(D472,'Supplier Statement'!A:B,2,0)</f>
        <v>#N/A</v>
      </c>
      <c r="H472" s="22" t="s">
        <v>2406</v>
      </c>
    </row>
    <row r="473" spans="1:11" x14ac:dyDescent="0.25">
      <c r="A473" s="22" t="s">
        <v>324</v>
      </c>
      <c r="B473" s="22" t="s">
        <v>2402</v>
      </c>
      <c r="C473" s="22" t="s">
        <v>1543</v>
      </c>
      <c r="D473" s="22" t="s">
        <v>324</v>
      </c>
      <c r="E473" s="22" t="e">
        <f>VLOOKUP(D473,'Supplier Statement'!A:B,1,0)</f>
        <v>#N/A</v>
      </c>
      <c r="F473" s="22" t="e">
        <f>VLOOKUP(D473,'Supplier Statement'!A:B,2,0)</f>
        <v>#N/A</v>
      </c>
      <c r="G473" s="22" t="s">
        <v>2255</v>
      </c>
      <c r="H473" s="22" t="s">
        <v>2403</v>
      </c>
      <c r="I473" s="24">
        <v>20000</v>
      </c>
      <c r="K473" s="24">
        <v>-5086556.8600000003</v>
      </c>
    </row>
    <row r="474" spans="1:11" x14ac:dyDescent="0.25">
      <c r="E474" s="22" t="e">
        <f>VLOOKUP(D474,'Supplier Statement'!A:B,1,0)</f>
        <v>#N/A</v>
      </c>
      <c r="F474" s="22" t="e">
        <f>VLOOKUP(D474,'Supplier Statement'!A:B,2,0)</f>
        <v>#N/A</v>
      </c>
      <c r="H474" s="22" t="s">
        <v>2404</v>
      </c>
    </row>
    <row r="475" spans="1:11" x14ac:dyDescent="0.25">
      <c r="E475" s="22" t="e">
        <f>VLOOKUP(D475,'Supplier Statement'!A:B,1,0)</f>
        <v>#N/A</v>
      </c>
      <c r="F475" s="22" t="e">
        <f>VLOOKUP(D475,'Supplier Statement'!A:B,2,0)</f>
        <v>#N/A</v>
      </c>
      <c r="H475" s="22" t="s">
        <v>2405</v>
      </c>
    </row>
    <row r="476" spans="1:11" x14ac:dyDescent="0.25">
      <c r="E476" s="22" t="e">
        <f>VLOOKUP(D476,'Supplier Statement'!A:B,1,0)</f>
        <v>#N/A</v>
      </c>
      <c r="F476" s="22" t="e">
        <f>VLOOKUP(D476,'Supplier Statement'!A:B,2,0)</f>
        <v>#N/A</v>
      </c>
      <c r="H476" s="22" t="s">
        <v>2406</v>
      </c>
    </row>
    <row r="477" spans="1:11" x14ac:dyDescent="0.25">
      <c r="A477" s="22" t="s">
        <v>324</v>
      </c>
      <c r="B477" s="22" t="s">
        <v>2402</v>
      </c>
      <c r="C477" s="22" t="s">
        <v>1543</v>
      </c>
      <c r="D477" s="22" t="s">
        <v>324</v>
      </c>
      <c r="E477" s="22" t="e">
        <f>VLOOKUP(D477,'Supplier Statement'!A:B,1,0)</f>
        <v>#N/A</v>
      </c>
      <c r="F477" s="22" t="e">
        <f>VLOOKUP(D477,'Supplier Statement'!A:B,2,0)</f>
        <v>#N/A</v>
      </c>
      <c r="G477" s="22" t="s">
        <v>2255</v>
      </c>
      <c r="H477" s="22" t="s">
        <v>2403</v>
      </c>
      <c r="I477" s="24">
        <v>427375.2</v>
      </c>
      <c r="K477" s="24">
        <v>-4659181.66</v>
      </c>
    </row>
    <row r="478" spans="1:11" x14ac:dyDescent="0.25">
      <c r="E478" s="22" t="e">
        <f>VLOOKUP(D478,'Supplier Statement'!A:B,1,0)</f>
        <v>#N/A</v>
      </c>
      <c r="F478" s="22" t="e">
        <f>VLOOKUP(D478,'Supplier Statement'!A:B,2,0)</f>
        <v>#N/A</v>
      </c>
      <c r="H478" s="22" t="s">
        <v>2404</v>
      </c>
    </row>
    <row r="479" spans="1:11" x14ac:dyDescent="0.25">
      <c r="E479" s="22" t="e">
        <f>VLOOKUP(D479,'Supplier Statement'!A:B,1,0)</f>
        <v>#N/A</v>
      </c>
      <c r="F479" s="22" t="e">
        <f>VLOOKUP(D479,'Supplier Statement'!A:B,2,0)</f>
        <v>#N/A</v>
      </c>
      <c r="H479" s="22" t="s">
        <v>2405</v>
      </c>
    </row>
    <row r="480" spans="1:11" x14ac:dyDescent="0.25">
      <c r="E480" s="22" t="e">
        <f>VLOOKUP(D480,'Supplier Statement'!A:B,1,0)</f>
        <v>#N/A</v>
      </c>
      <c r="F480" s="22" t="e">
        <f>VLOOKUP(D480,'Supplier Statement'!A:B,2,0)</f>
        <v>#N/A</v>
      </c>
      <c r="H480" s="22" t="s">
        <v>2406</v>
      </c>
    </row>
    <row r="481" spans="1:11" x14ac:dyDescent="0.25">
      <c r="A481" s="22" t="s">
        <v>324</v>
      </c>
      <c r="B481" s="22" t="s">
        <v>2402</v>
      </c>
      <c r="C481" s="22" t="s">
        <v>1543</v>
      </c>
      <c r="D481" s="22" t="s">
        <v>324</v>
      </c>
      <c r="E481" s="22" t="e">
        <f>VLOOKUP(D481,'Supplier Statement'!A:B,1,0)</f>
        <v>#N/A</v>
      </c>
      <c r="F481" s="22" t="e">
        <f>VLOOKUP(D481,'Supplier Statement'!A:B,2,0)</f>
        <v>#N/A</v>
      </c>
      <c r="G481" s="22" t="s">
        <v>2255</v>
      </c>
      <c r="H481" s="22" t="s">
        <v>2403</v>
      </c>
      <c r="I481" s="24">
        <v>17680</v>
      </c>
      <c r="K481" s="24">
        <v>-4641501.66</v>
      </c>
    </row>
    <row r="482" spans="1:11" x14ac:dyDescent="0.25">
      <c r="B482" s="22" t="s">
        <v>2404</v>
      </c>
      <c r="E482" s="22" t="e">
        <f>VLOOKUP(D482,'Supplier Statement'!A:B,1,0)</f>
        <v>#N/A</v>
      </c>
      <c r="F482" s="22" t="e">
        <f>VLOOKUP(D482,'Supplier Statement'!A:B,2,0)</f>
        <v>#N/A</v>
      </c>
    </row>
    <row r="483" spans="1:11" x14ac:dyDescent="0.25">
      <c r="B483" s="22" t="s">
        <v>2405</v>
      </c>
      <c r="E483" s="22" t="e">
        <f>VLOOKUP(D483,'Supplier Statement'!A:B,1,0)</f>
        <v>#N/A</v>
      </c>
      <c r="F483" s="22" t="e">
        <f>VLOOKUP(D483,'Supplier Statement'!A:B,2,0)</f>
        <v>#N/A</v>
      </c>
    </row>
    <row r="484" spans="1:11" x14ac:dyDescent="0.25">
      <c r="A484" s="22" t="s">
        <v>324</v>
      </c>
      <c r="B484" s="22" t="s">
        <v>2402</v>
      </c>
      <c r="C484" s="22" t="s">
        <v>1543</v>
      </c>
      <c r="D484" s="22" t="s">
        <v>324</v>
      </c>
      <c r="E484" s="22" t="e">
        <f>VLOOKUP(D484,'Supplier Statement'!A:B,1,0)</f>
        <v>#N/A</v>
      </c>
      <c r="F484" s="22" t="e">
        <f>VLOOKUP(D484,'Supplier Statement'!A:B,2,0)</f>
        <v>#N/A</v>
      </c>
      <c r="G484" s="22" t="s">
        <v>2255</v>
      </c>
      <c r="H484" s="22" t="s">
        <v>2403</v>
      </c>
      <c r="I484" s="24">
        <v>52000</v>
      </c>
      <c r="K484" s="24">
        <v>-4589501.66</v>
      </c>
    </row>
    <row r="485" spans="1:11" x14ac:dyDescent="0.25">
      <c r="E485" s="22" t="e">
        <f>VLOOKUP(D485,'Supplier Statement'!A:B,1,0)</f>
        <v>#N/A</v>
      </c>
      <c r="F485" s="22" t="e">
        <f>VLOOKUP(D485,'Supplier Statement'!A:B,2,0)</f>
        <v>#N/A</v>
      </c>
      <c r="H485" s="22" t="s">
        <v>2404</v>
      </c>
    </row>
    <row r="486" spans="1:11" x14ac:dyDescent="0.25">
      <c r="E486" s="22" t="e">
        <f>VLOOKUP(D486,'Supplier Statement'!A:B,1,0)</f>
        <v>#N/A</v>
      </c>
      <c r="F486" s="22" t="e">
        <f>VLOOKUP(D486,'Supplier Statement'!A:B,2,0)</f>
        <v>#N/A</v>
      </c>
      <c r="H486" s="22" t="s">
        <v>2405</v>
      </c>
    </row>
    <row r="487" spans="1:11" x14ac:dyDescent="0.25">
      <c r="E487" s="22" t="e">
        <f>VLOOKUP(D487,'Supplier Statement'!A:B,1,0)</f>
        <v>#N/A</v>
      </c>
      <c r="F487" s="22" t="e">
        <f>VLOOKUP(D487,'Supplier Statement'!A:B,2,0)</f>
        <v>#N/A</v>
      </c>
      <c r="H487" s="22" t="s">
        <v>2406</v>
      </c>
    </row>
    <row r="488" spans="1:11" x14ac:dyDescent="0.25">
      <c r="A488" s="22" t="s">
        <v>324</v>
      </c>
      <c r="B488" s="22" t="s">
        <v>2402</v>
      </c>
      <c r="C488" s="22" t="s">
        <v>1543</v>
      </c>
      <c r="D488" s="22" t="s">
        <v>324</v>
      </c>
      <c r="E488" s="22" t="e">
        <f>VLOOKUP(D488,'Supplier Statement'!A:B,1,0)</f>
        <v>#N/A</v>
      </c>
      <c r="F488" s="22" t="e">
        <f>VLOOKUP(D488,'Supplier Statement'!A:B,2,0)</f>
        <v>#N/A</v>
      </c>
      <c r="G488" s="22" t="s">
        <v>2255</v>
      </c>
      <c r="H488" s="22" t="s">
        <v>2403</v>
      </c>
      <c r="I488" s="24">
        <v>10000</v>
      </c>
      <c r="K488" s="24">
        <v>-4579501.66</v>
      </c>
    </row>
    <row r="489" spans="1:11" x14ac:dyDescent="0.25">
      <c r="E489" s="22" t="e">
        <f>VLOOKUP(D489,'Supplier Statement'!A:B,1,0)</f>
        <v>#N/A</v>
      </c>
      <c r="F489" s="22" t="e">
        <f>VLOOKUP(D489,'Supplier Statement'!A:B,2,0)</f>
        <v>#N/A</v>
      </c>
      <c r="H489" s="22" t="s">
        <v>2404</v>
      </c>
    </row>
    <row r="490" spans="1:11" x14ac:dyDescent="0.25">
      <c r="E490" s="22" t="e">
        <f>VLOOKUP(D490,'Supplier Statement'!A:B,1,0)</f>
        <v>#N/A</v>
      </c>
      <c r="F490" s="22" t="e">
        <f>VLOOKUP(D490,'Supplier Statement'!A:B,2,0)</f>
        <v>#N/A</v>
      </c>
      <c r="H490" s="22" t="s">
        <v>2405</v>
      </c>
    </row>
    <row r="491" spans="1:11" x14ac:dyDescent="0.25">
      <c r="E491" s="22" t="e">
        <f>VLOOKUP(D491,'Supplier Statement'!A:B,1,0)</f>
        <v>#N/A</v>
      </c>
      <c r="F491" s="22" t="e">
        <f>VLOOKUP(D491,'Supplier Statement'!A:B,2,0)</f>
        <v>#N/A</v>
      </c>
      <c r="H491" s="22" t="s">
        <v>2406</v>
      </c>
    </row>
    <row r="492" spans="1:11" x14ac:dyDescent="0.25">
      <c r="A492" s="22" t="s">
        <v>324</v>
      </c>
      <c r="B492" s="22" t="s">
        <v>2402</v>
      </c>
      <c r="C492" s="22" t="s">
        <v>1543</v>
      </c>
      <c r="D492" s="22" t="s">
        <v>324</v>
      </c>
      <c r="E492" s="22" t="e">
        <f>VLOOKUP(D492,'Supplier Statement'!A:B,1,0)</f>
        <v>#N/A</v>
      </c>
      <c r="F492" s="22" t="e">
        <f>VLOOKUP(D492,'Supplier Statement'!A:B,2,0)</f>
        <v>#N/A</v>
      </c>
      <c r="G492" s="22" t="s">
        <v>2255</v>
      </c>
      <c r="H492" s="22" t="s">
        <v>2403</v>
      </c>
      <c r="I492" s="24">
        <v>7000</v>
      </c>
      <c r="K492" s="24">
        <v>-4572501.66</v>
      </c>
    </row>
    <row r="493" spans="1:11" x14ac:dyDescent="0.25">
      <c r="E493" s="22" t="e">
        <f>VLOOKUP(D493,'Supplier Statement'!A:B,1,0)</f>
        <v>#N/A</v>
      </c>
      <c r="F493" s="22" t="e">
        <f>VLOOKUP(D493,'Supplier Statement'!A:B,2,0)</f>
        <v>#N/A</v>
      </c>
      <c r="H493" s="22" t="s">
        <v>2404</v>
      </c>
    </row>
    <row r="494" spans="1:11" x14ac:dyDescent="0.25">
      <c r="E494" s="22" t="e">
        <f>VLOOKUP(D494,'Supplier Statement'!A:B,1,0)</f>
        <v>#N/A</v>
      </c>
      <c r="F494" s="22" t="e">
        <f>VLOOKUP(D494,'Supplier Statement'!A:B,2,0)</f>
        <v>#N/A</v>
      </c>
      <c r="H494" s="22" t="s">
        <v>2405</v>
      </c>
    </row>
    <row r="495" spans="1:11" x14ac:dyDescent="0.25">
      <c r="E495" s="22" t="e">
        <f>VLOOKUP(D495,'Supplier Statement'!A:B,1,0)</f>
        <v>#N/A</v>
      </c>
      <c r="F495" s="22" t="e">
        <f>VLOOKUP(D495,'Supplier Statement'!A:B,2,0)</f>
        <v>#N/A</v>
      </c>
      <c r="H495" s="22" t="s">
        <v>2406</v>
      </c>
    </row>
    <row r="496" spans="1:11" x14ac:dyDescent="0.25">
      <c r="A496" s="22" t="s">
        <v>324</v>
      </c>
      <c r="B496" s="22" t="s">
        <v>2402</v>
      </c>
      <c r="C496" s="22" t="s">
        <v>1543</v>
      </c>
      <c r="D496" s="22" t="s">
        <v>324</v>
      </c>
      <c r="E496" s="22" t="e">
        <f>VLOOKUP(D496,'Supplier Statement'!A:B,1,0)</f>
        <v>#N/A</v>
      </c>
      <c r="F496" s="22" t="e">
        <f>VLOOKUP(D496,'Supplier Statement'!A:B,2,0)</f>
        <v>#N/A</v>
      </c>
      <c r="G496" s="22" t="s">
        <v>2255</v>
      </c>
      <c r="H496" s="22" t="s">
        <v>2403</v>
      </c>
      <c r="I496" s="24">
        <v>19500</v>
      </c>
      <c r="K496" s="24">
        <v>-4553001.66</v>
      </c>
    </row>
    <row r="497" spans="1:11" x14ac:dyDescent="0.25">
      <c r="E497" s="22" t="e">
        <f>VLOOKUP(D497,'Supplier Statement'!A:B,1,0)</f>
        <v>#N/A</v>
      </c>
      <c r="F497" s="22" t="e">
        <f>VLOOKUP(D497,'Supplier Statement'!A:B,2,0)</f>
        <v>#N/A</v>
      </c>
      <c r="H497" s="22" t="s">
        <v>2404</v>
      </c>
    </row>
    <row r="498" spans="1:11" x14ac:dyDescent="0.25">
      <c r="E498" s="22" t="e">
        <f>VLOOKUP(D498,'Supplier Statement'!A:B,1,0)</f>
        <v>#N/A</v>
      </c>
      <c r="F498" s="22" t="e">
        <f>VLOOKUP(D498,'Supplier Statement'!A:B,2,0)</f>
        <v>#N/A</v>
      </c>
      <c r="H498" s="22" t="s">
        <v>2405</v>
      </c>
    </row>
    <row r="499" spans="1:11" x14ac:dyDescent="0.25">
      <c r="E499" s="22" t="e">
        <f>VLOOKUP(D499,'Supplier Statement'!A:B,1,0)</f>
        <v>#N/A</v>
      </c>
      <c r="F499" s="22" t="e">
        <f>VLOOKUP(D499,'Supplier Statement'!A:B,2,0)</f>
        <v>#N/A</v>
      </c>
      <c r="H499" s="22" t="s">
        <v>2406</v>
      </c>
    </row>
    <row r="500" spans="1:11" x14ac:dyDescent="0.25">
      <c r="A500" s="22" t="s">
        <v>324</v>
      </c>
      <c r="B500" s="22" t="s">
        <v>2402</v>
      </c>
      <c r="C500" s="22" t="s">
        <v>1543</v>
      </c>
      <c r="D500" s="22" t="s">
        <v>324</v>
      </c>
      <c r="E500" s="22" t="e">
        <f>VLOOKUP(D500,'Supplier Statement'!A:B,1,0)</f>
        <v>#N/A</v>
      </c>
      <c r="F500" s="22" t="e">
        <f>VLOOKUP(D500,'Supplier Statement'!A:B,2,0)</f>
        <v>#N/A</v>
      </c>
      <c r="G500" s="22" t="s">
        <v>2255</v>
      </c>
      <c r="H500" s="22" t="s">
        <v>2403</v>
      </c>
      <c r="I500" s="24">
        <v>5000</v>
      </c>
      <c r="K500" s="24">
        <v>-4548001.66</v>
      </c>
    </row>
    <row r="501" spans="1:11" x14ac:dyDescent="0.25">
      <c r="E501" s="22" t="e">
        <f>VLOOKUP(D501,'Supplier Statement'!A:B,1,0)</f>
        <v>#N/A</v>
      </c>
      <c r="F501" s="22" t="e">
        <f>VLOOKUP(D501,'Supplier Statement'!A:B,2,0)</f>
        <v>#N/A</v>
      </c>
      <c r="H501" s="22" t="s">
        <v>2404</v>
      </c>
    </row>
    <row r="502" spans="1:11" x14ac:dyDescent="0.25">
      <c r="E502" s="22" t="e">
        <f>VLOOKUP(D502,'Supplier Statement'!A:B,1,0)</f>
        <v>#N/A</v>
      </c>
      <c r="F502" s="22" t="e">
        <f>VLOOKUP(D502,'Supplier Statement'!A:B,2,0)</f>
        <v>#N/A</v>
      </c>
      <c r="H502" s="22" t="s">
        <v>2405</v>
      </c>
    </row>
    <row r="503" spans="1:11" x14ac:dyDescent="0.25">
      <c r="E503" s="22" t="e">
        <f>VLOOKUP(D503,'Supplier Statement'!A:B,1,0)</f>
        <v>#N/A</v>
      </c>
      <c r="F503" s="22" t="e">
        <f>VLOOKUP(D503,'Supplier Statement'!A:B,2,0)</f>
        <v>#N/A</v>
      </c>
      <c r="H503" s="22" t="s">
        <v>2406</v>
      </c>
    </row>
    <row r="504" spans="1:11" x14ac:dyDescent="0.25">
      <c r="A504" s="22" t="s">
        <v>324</v>
      </c>
      <c r="B504" s="22" t="s">
        <v>2402</v>
      </c>
      <c r="C504" s="22" t="s">
        <v>1543</v>
      </c>
      <c r="D504" s="22" t="s">
        <v>324</v>
      </c>
      <c r="E504" s="22" t="e">
        <f>VLOOKUP(D504,'Supplier Statement'!A:B,1,0)</f>
        <v>#N/A</v>
      </c>
      <c r="F504" s="22" t="e">
        <f>VLOOKUP(D504,'Supplier Statement'!A:B,2,0)</f>
        <v>#N/A</v>
      </c>
      <c r="G504" s="22" t="s">
        <v>2255</v>
      </c>
      <c r="H504" s="22" t="s">
        <v>2403</v>
      </c>
      <c r="I504" s="24">
        <v>166280</v>
      </c>
      <c r="K504" s="24">
        <v>-4381721.66</v>
      </c>
    </row>
    <row r="505" spans="1:11" x14ac:dyDescent="0.25">
      <c r="E505" s="22" t="e">
        <f>VLOOKUP(D505,'Supplier Statement'!A:B,1,0)</f>
        <v>#N/A</v>
      </c>
      <c r="F505" s="22" t="e">
        <f>VLOOKUP(D505,'Supplier Statement'!A:B,2,0)</f>
        <v>#N/A</v>
      </c>
      <c r="H505" s="22" t="s">
        <v>2404</v>
      </c>
    </row>
    <row r="506" spans="1:11" x14ac:dyDescent="0.25">
      <c r="E506" s="22" t="e">
        <f>VLOOKUP(D506,'Supplier Statement'!A:B,1,0)</f>
        <v>#N/A</v>
      </c>
      <c r="F506" s="22" t="e">
        <f>VLOOKUP(D506,'Supplier Statement'!A:B,2,0)</f>
        <v>#N/A</v>
      </c>
      <c r="H506" s="22" t="s">
        <v>2405</v>
      </c>
    </row>
    <row r="507" spans="1:11" x14ac:dyDescent="0.25">
      <c r="E507" s="22" t="e">
        <f>VLOOKUP(D507,'Supplier Statement'!A:B,1,0)</f>
        <v>#N/A</v>
      </c>
      <c r="F507" s="22" t="e">
        <f>VLOOKUP(D507,'Supplier Statement'!A:B,2,0)</f>
        <v>#N/A</v>
      </c>
      <c r="H507" s="22" t="s">
        <v>2406</v>
      </c>
    </row>
    <row r="508" spans="1:11" x14ac:dyDescent="0.25">
      <c r="A508" s="22" t="s">
        <v>324</v>
      </c>
      <c r="B508" s="22" t="s">
        <v>2402</v>
      </c>
      <c r="C508" s="22" t="s">
        <v>1543</v>
      </c>
      <c r="D508" s="22" t="s">
        <v>324</v>
      </c>
      <c r="E508" s="22" t="e">
        <f>VLOOKUP(D508,'Supplier Statement'!A:B,1,0)</f>
        <v>#N/A</v>
      </c>
      <c r="F508" s="22" t="e">
        <f>VLOOKUP(D508,'Supplier Statement'!A:B,2,0)</f>
        <v>#N/A</v>
      </c>
      <c r="G508" s="22" t="s">
        <v>2255</v>
      </c>
      <c r="H508" s="22" t="s">
        <v>2403</v>
      </c>
      <c r="I508" s="24">
        <v>5000</v>
      </c>
      <c r="K508" s="24">
        <v>-4376721.66</v>
      </c>
    </row>
    <row r="509" spans="1:11" x14ac:dyDescent="0.25">
      <c r="E509" s="22" t="e">
        <f>VLOOKUP(D509,'Supplier Statement'!A:B,1,0)</f>
        <v>#N/A</v>
      </c>
      <c r="F509" s="22" t="e">
        <f>VLOOKUP(D509,'Supplier Statement'!A:B,2,0)</f>
        <v>#N/A</v>
      </c>
      <c r="H509" s="22" t="s">
        <v>2404</v>
      </c>
    </row>
    <row r="510" spans="1:11" x14ac:dyDescent="0.25">
      <c r="E510" s="22" t="e">
        <f>VLOOKUP(D510,'Supplier Statement'!A:B,1,0)</f>
        <v>#N/A</v>
      </c>
      <c r="F510" s="22" t="e">
        <f>VLOOKUP(D510,'Supplier Statement'!A:B,2,0)</f>
        <v>#N/A</v>
      </c>
      <c r="H510" s="22" t="s">
        <v>2405</v>
      </c>
    </row>
    <row r="511" spans="1:11" x14ac:dyDescent="0.25">
      <c r="E511" s="22" t="e">
        <f>VLOOKUP(D511,'Supplier Statement'!A:B,1,0)</f>
        <v>#N/A</v>
      </c>
      <c r="F511" s="22" t="e">
        <f>VLOOKUP(D511,'Supplier Statement'!A:B,2,0)</f>
        <v>#N/A</v>
      </c>
      <c r="H511" s="22" t="s">
        <v>2406</v>
      </c>
    </row>
    <row r="512" spans="1:11" x14ac:dyDescent="0.25">
      <c r="A512" s="22" t="s">
        <v>324</v>
      </c>
      <c r="B512" s="22" t="s">
        <v>2402</v>
      </c>
      <c r="C512" s="22" t="s">
        <v>1543</v>
      </c>
      <c r="D512" s="22" t="s">
        <v>324</v>
      </c>
      <c r="E512" s="22" t="e">
        <f>VLOOKUP(D512,'Supplier Statement'!A:B,1,0)</f>
        <v>#N/A</v>
      </c>
      <c r="F512" s="22" t="e">
        <f>VLOOKUP(D512,'Supplier Statement'!A:B,2,0)</f>
        <v>#N/A</v>
      </c>
      <c r="G512" s="22" t="s">
        <v>2255</v>
      </c>
      <c r="H512" s="22" t="s">
        <v>2403</v>
      </c>
      <c r="I512" s="24">
        <v>95270</v>
      </c>
      <c r="K512" s="24">
        <v>-4281451.66</v>
      </c>
    </row>
    <row r="513" spans="1:11" x14ac:dyDescent="0.25">
      <c r="E513" s="22" t="e">
        <f>VLOOKUP(D513,'Supplier Statement'!A:B,1,0)</f>
        <v>#N/A</v>
      </c>
      <c r="F513" s="22" t="e">
        <f>VLOOKUP(D513,'Supplier Statement'!A:B,2,0)</f>
        <v>#N/A</v>
      </c>
      <c r="H513" s="22" t="s">
        <v>2404</v>
      </c>
    </row>
    <row r="514" spans="1:11" x14ac:dyDescent="0.25">
      <c r="E514" s="22" t="e">
        <f>VLOOKUP(D514,'Supplier Statement'!A:B,1,0)</f>
        <v>#N/A</v>
      </c>
      <c r="F514" s="22" t="e">
        <f>VLOOKUP(D514,'Supplier Statement'!A:B,2,0)</f>
        <v>#N/A</v>
      </c>
      <c r="H514" s="22" t="s">
        <v>2405</v>
      </c>
    </row>
    <row r="515" spans="1:11" x14ac:dyDescent="0.25">
      <c r="E515" s="22" t="e">
        <f>VLOOKUP(D515,'Supplier Statement'!A:B,1,0)</f>
        <v>#N/A</v>
      </c>
      <c r="F515" s="22" t="e">
        <f>VLOOKUP(D515,'Supplier Statement'!A:B,2,0)</f>
        <v>#N/A</v>
      </c>
      <c r="H515" s="22" t="s">
        <v>2406</v>
      </c>
    </row>
    <row r="516" spans="1:11" x14ac:dyDescent="0.25">
      <c r="A516" s="22" t="s">
        <v>324</v>
      </c>
      <c r="B516" s="22" t="s">
        <v>2402</v>
      </c>
      <c r="C516" s="22" t="s">
        <v>1543</v>
      </c>
      <c r="D516" s="22" t="s">
        <v>324</v>
      </c>
      <c r="E516" s="22" t="e">
        <f>VLOOKUP(D516,'Supplier Statement'!A:B,1,0)</f>
        <v>#N/A</v>
      </c>
      <c r="F516" s="22" t="e">
        <f>VLOOKUP(D516,'Supplier Statement'!A:B,2,0)</f>
        <v>#N/A</v>
      </c>
      <c r="G516" s="22" t="s">
        <v>2255</v>
      </c>
      <c r="H516" s="22" t="s">
        <v>2403</v>
      </c>
      <c r="I516" s="24">
        <v>11500</v>
      </c>
      <c r="K516" s="24">
        <v>-4269951.66</v>
      </c>
    </row>
    <row r="517" spans="1:11" x14ac:dyDescent="0.25">
      <c r="E517" s="22" t="e">
        <f>VLOOKUP(D517,'Supplier Statement'!A:B,1,0)</f>
        <v>#N/A</v>
      </c>
      <c r="F517" s="22" t="e">
        <f>VLOOKUP(D517,'Supplier Statement'!A:B,2,0)</f>
        <v>#N/A</v>
      </c>
      <c r="H517" s="22" t="s">
        <v>2404</v>
      </c>
    </row>
    <row r="518" spans="1:11" x14ac:dyDescent="0.25">
      <c r="E518" s="22" t="e">
        <f>VLOOKUP(D518,'Supplier Statement'!A:B,1,0)</f>
        <v>#N/A</v>
      </c>
      <c r="F518" s="22" t="e">
        <f>VLOOKUP(D518,'Supplier Statement'!A:B,2,0)</f>
        <v>#N/A</v>
      </c>
      <c r="H518" s="22" t="s">
        <v>2405</v>
      </c>
    </row>
    <row r="519" spans="1:11" x14ac:dyDescent="0.25">
      <c r="E519" s="22" t="e">
        <f>VLOOKUP(D519,'Supplier Statement'!A:B,1,0)</f>
        <v>#N/A</v>
      </c>
      <c r="F519" s="22" t="e">
        <f>VLOOKUP(D519,'Supplier Statement'!A:B,2,0)</f>
        <v>#N/A</v>
      </c>
      <c r="H519" s="22" t="s">
        <v>2406</v>
      </c>
    </row>
    <row r="520" spans="1:11" x14ac:dyDescent="0.25">
      <c r="A520" s="22" t="s">
        <v>324</v>
      </c>
      <c r="B520" s="22" t="s">
        <v>2402</v>
      </c>
      <c r="C520" s="22" t="s">
        <v>1543</v>
      </c>
      <c r="D520" s="22" t="s">
        <v>324</v>
      </c>
      <c r="E520" s="22" t="e">
        <f>VLOOKUP(D520,'Supplier Statement'!A:B,1,0)</f>
        <v>#N/A</v>
      </c>
      <c r="F520" s="22" t="e">
        <f>VLOOKUP(D520,'Supplier Statement'!A:B,2,0)</f>
        <v>#N/A</v>
      </c>
      <c r="G520" s="22" t="s">
        <v>2255</v>
      </c>
      <c r="H520" s="22" t="s">
        <v>2403</v>
      </c>
      <c r="I520" s="24">
        <v>5000</v>
      </c>
      <c r="K520" s="24">
        <v>-4264951.66</v>
      </c>
    </row>
    <row r="521" spans="1:11" x14ac:dyDescent="0.25">
      <c r="B521" s="22" t="s">
        <v>2404</v>
      </c>
      <c r="E521" s="22" t="e">
        <f>VLOOKUP(D521,'Supplier Statement'!A:B,1,0)</f>
        <v>#N/A</v>
      </c>
      <c r="F521" s="22" t="e">
        <f>VLOOKUP(D521,'Supplier Statement'!A:B,2,0)</f>
        <v>#N/A</v>
      </c>
    </row>
    <row r="522" spans="1:11" x14ac:dyDescent="0.25">
      <c r="B522" s="22" t="s">
        <v>2405</v>
      </c>
      <c r="E522" s="22" t="e">
        <f>VLOOKUP(D522,'Supplier Statement'!A:B,1,0)</f>
        <v>#N/A</v>
      </c>
      <c r="F522" s="22" t="e">
        <f>VLOOKUP(D522,'Supplier Statement'!A:B,2,0)</f>
        <v>#N/A</v>
      </c>
    </row>
    <row r="523" spans="1:11" x14ac:dyDescent="0.25">
      <c r="A523" s="22" t="s">
        <v>324</v>
      </c>
      <c r="B523" s="22" t="s">
        <v>2402</v>
      </c>
      <c r="C523" s="22" t="s">
        <v>1543</v>
      </c>
      <c r="D523" s="22" t="s">
        <v>324</v>
      </c>
      <c r="E523" s="22" t="e">
        <f>VLOOKUP(D523,'Supplier Statement'!A:B,1,0)</f>
        <v>#N/A</v>
      </c>
      <c r="F523" s="22" t="e">
        <f>VLOOKUP(D523,'Supplier Statement'!A:B,2,0)</f>
        <v>#N/A</v>
      </c>
      <c r="G523" s="22" t="s">
        <v>2255</v>
      </c>
      <c r="H523" s="22" t="s">
        <v>2403</v>
      </c>
      <c r="I523" s="24">
        <v>160000</v>
      </c>
      <c r="K523" s="24">
        <v>-4104951.66</v>
      </c>
    </row>
    <row r="524" spans="1:11" x14ac:dyDescent="0.25">
      <c r="E524" s="22" t="e">
        <f>VLOOKUP(D524,'Supplier Statement'!A:B,1,0)</f>
        <v>#N/A</v>
      </c>
      <c r="F524" s="22" t="e">
        <f>VLOOKUP(D524,'Supplier Statement'!A:B,2,0)</f>
        <v>#N/A</v>
      </c>
      <c r="H524" s="22" t="s">
        <v>2404</v>
      </c>
    </row>
    <row r="525" spans="1:11" x14ac:dyDescent="0.25">
      <c r="E525" s="22" t="e">
        <f>VLOOKUP(D525,'Supplier Statement'!A:B,1,0)</f>
        <v>#N/A</v>
      </c>
      <c r="F525" s="22" t="e">
        <f>VLOOKUP(D525,'Supplier Statement'!A:B,2,0)</f>
        <v>#N/A</v>
      </c>
      <c r="H525" s="22" t="s">
        <v>2405</v>
      </c>
    </row>
    <row r="526" spans="1:11" x14ac:dyDescent="0.25">
      <c r="E526" s="22" t="e">
        <f>VLOOKUP(D526,'Supplier Statement'!A:B,1,0)</f>
        <v>#N/A</v>
      </c>
      <c r="F526" s="22" t="e">
        <f>VLOOKUP(D526,'Supplier Statement'!A:B,2,0)</f>
        <v>#N/A</v>
      </c>
      <c r="H526" s="22" t="s">
        <v>2406</v>
      </c>
    </row>
    <row r="527" spans="1:11" x14ac:dyDescent="0.25">
      <c r="A527" s="22" t="s">
        <v>324</v>
      </c>
      <c r="B527" s="22" t="s">
        <v>2402</v>
      </c>
      <c r="C527" s="22" t="s">
        <v>1543</v>
      </c>
      <c r="D527" s="22" t="s">
        <v>324</v>
      </c>
      <c r="E527" s="22" t="e">
        <f>VLOOKUP(D527,'Supplier Statement'!A:B,1,0)</f>
        <v>#N/A</v>
      </c>
      <c r="F527" s="22" t="e">
        <f>VLOOKUP(D527,'Supplier Statement'!A:B,2,0)</f>
        <v>#N/A</v>
      </c>
      <c r="G527" s="22" t="s">
        <v>2255</v>
      </c>
      <c r="H527" s="22" t="s">
        <v>2403</v>
      </c>
      <c r="I527" s="24">
        <v>5000</v>
      </c>
      <c r="K527" s="24">
        <v>-4099951.66</v>
      </c>
    </row>
    <row r="528" spans="1:11" x14ac:dyDescent="0.25">
      <c r="E528" s="22" t="e">
        <f>VLOOKUP(D528,'Supplier Statement'!A:B,1,0)</f>
        <v>#N/A</v>
      </c>
      <c r="F528" s="22" t="e">
        <f>VLOOKUP(D528,'Supplier Statement'!A:B,2,0)</f>
        <v>#N/A</v>
      </c>
      <c r="H528" s="22" t="s">
        <v>2404</v>
      </c>
    </row>
    <row r="529" spans="1:11" x14ac:dyDescent="0.25">
      <c r="E529" s="22" t="e">
        <f>VLOOKUP(D529,'Supplier Statement'!A:B,1,0)</f>
        <v>#N/A</v>
      </c>
      <c r="F529" s="22" t="e">
        <f>VLOOKUP(D529,'Supplier Statement'!A:B,2,0)</f>
        <v>#N/A</v>
      </c>
      <c r="H529" s="22" t="s">
        <v>2405</v>
      </c>
    </row>
    <row r="530" spans="1:11" x14ac:dyDescent="0.25">
      <c r="E530" s="22" t="e">
        <f>VLOOKUP(D530,'Supplier Statement'!A:B,1,0)</f>
        <v>#N/A</v>
      </c>
      <c r="F530" s="22" t="e">
        <f>VLOOKUP(D530,'Supplier Statement'!A:B,2,0)</f>
        <v>#N/A</v>
      </c>
      <c r="H530" s="22" t="s">
        <v>2406</v>
      </c>
    </row>
    <row r="531" spans="1:11" x14ac:dyDescent="0.25">
      <c r="A531" s="22" t="s">
        <v>324</v>
      </c>
      <c r="B531" s="22" t="s">
        <v>2402</v>
      </c>
      <c r="C531" s="22" t="s">
        <v>1543</v>
      </c>
      <c r="D531" s="22" t="s">
        <v>324</v>
      </c>
      <c r="E531" s="22" t="e">
        <f>VLOOKUP(D531,'Supplier Statement'!A:B,1,0)</f>
        <v>#N/A</v>
      </c>
      <c r="F531" s="22" t="e">
        <f>VLOOKUP(D531,'Supplier Statement'!A:B,2,0)</f>
        <v>#N/A</v>
      </c>
      <c r="G531" s="22" t="s">
        <v>2255</v>
      </c>
      <c r="H531" s="22" t="s">
        <v>2403</v>
      </c>
      <c r="I531" s="24">
        <v>5000</v>
      </c>
      <c r="K531" s="24">
        <v>-4094951.66</v>
      </c>
    </row>
    <row r="532" spans="1:11" x14ac:dyDescent="0.25">
      <c r="E532" s="22" t="e">
        <f>VLOOKUP(D532,'Supplier Statement'!A:B,1,0)</f>
        <v>#N/A</v>
      </c>
      <c r="F532" s="22" t="e">
        <f>VLOOKUP(D532,'Supplier Statement'!A:B,2,0)</f>
        <v>#N/A</v>
      </c>
      <c r="H532" s="22" t="s">
        <v>2404</v>
      </c>
    </row>
    <row r="533" spans="1:11" x14ac:dyDescent="0.25">
      <c r="E533" s="22" t="e">
        <f>VLOOKUP(D533,'Supplier Statement'!A:B,1,0)</f>
        <v>#N/A</v>
      </c>
      <c r="F533" s="22" t="e">
        <f>VLOOKUP(D533,'Supplier Statement'!A:B,2,0)</f>
        <v>#N/A</v>
      </c>
      <c r="H533" s="22" t="s">
        <v>2405</v>
      </c>
    </row>
    <row r="534" spans="1:11" x14ac:dyDescent="0.25">
      <c r="E534" s="22" t="e">
        <f>VLOOKUP(D534,'Supplier Statement'!A:B,1,0)</f>
        <v>#N/A</v>
      </c>
      <c r="F534" s="22" t="e">
        <f>VLOOKUP(D534,'Supplier Statement'!A:B,2,0)</f>
        <v>#N/A</v>
      </c>
      <c r="H534" s="22" t="s">
        <v>2406</v>
      </c>
    </row>
    <row r="535" spans="1:11" x14ac:dyDescent="0.25">
      <c r="A535" s="22" t="s">
        <v>324</v>
      </c>
      <c r="B535" s="22" t="s">
        <v>2402</v>
      </c>
      <c r="C535" s="22" t="s">
        <v>1543</v>
      </c>
      <c r="D535" s="22" t="s">
        <v>324</v>
      </c>
      <c r="E535" s="22" t="e">
        <f>VLOOKUP(D535,'Supplier Statement'!A:B,1,0)</f>
        <v>#N/A</v>
      </c>
      <c r="F535" s="22" t="e">
        <f>VLOOKUP(D535,'Supplier Statement'!A:B,2,0)</f>
        <v>#N/A</v>
      </c>
      <c r="G535" s="22" t="s">
        <v>2255</v>
      </c>
      <c r="H535" s="22" t="s">
        <v>2403</v>
      </c>
      <c r="I535" s="24">
        <v>5000</v>
      </c>
      <c r="K535" s="24">
        <v>-4089951.66</v>
      </c>
    </row>
    <row r="536" spans="1:11" x14ac:dyDescent="0.25">
      <c r="E536" s="22" t="e">
        <f>VLOOKUP(D536,'Supplier Statement'!A:B,1,0)</f>
        <v>#N/A</v>
      </c>
      <c r="F536" s="22" t="e">
        <f>VLOOKUP(D536,'Supplier Statement'!A:B,2,0)</f>
        <v>#N/A</v>
      </c>
      <c r="H536" s="22" t="s">
        <v>2404</v>
      </c>
    </row>
    <row r="537" spans="1:11" x14ac:dyDescent="0.25">
      <c r="E537" s="22" t="e">
        <f>VLOOKUP(D537,'Supplier Statement'!A:B,1,0)</f>
        <v>#N/A</v>
      </c>
      <c r="F537" s="22" t="e">
        <f>VLOOKUP(D537,'Supplier Statement'!A:B,2,0)</f>
        <v>#N/A</v>
      </c>
      <c r="H537" s="22" t="s">
        <v>2405</v>
      </c>
    </row>
    <row r="538" spans="1:11" x14ac:dyDescent="0.25">
      <c r="E538" s="22" t="e">
        <f>VLOOKUP(D538,'Supplier Statement'!A:B,1,0)</f>
        <v>#N/A</v>
      </c>
      <c r="F538" s="22" t="e">
        <f>VLOOKUP(D538,'Supplier Statement'!A:B,2,0)</f>
        <v>#N/A</v>
      </c>
      <c r="H538" s="22" t="s">
        <v>2406</v>
      </c>
    </row>
    <row r="539" spans="1:11" x14ac:dyDescent="0.25">
      <c r="A539" s="22" t="s">
        <v>324</v>
      </c>
      <c r="B539" s="22" t="s">
        <v>2402</v>
      </c>
      <c r="C539" s="22" t="s">
        <v>1543</v>
      </c>
      <c r="D539" s="22" t="s">
        <v>324</v>
      </c>
      <c r="E539" s="22" t="e">
        <f>VLOOKUP(D539,'Supplier Statement'!A:B,1,0)</f>
        <v>#N/A</v>
      </c>
      <c r="F539" s="22" t="e">
        <f>VLOOKUP(D539,'Supplier Statement'!A:B,2,0)</f>
        <v>#N/A</v>
      </c>
      <c r="G539" s="22" t="s">
        <v>2255</v>
      </c>
      <c r="H539" s="22" t="s">
        <v>2403</v>
      </c>
      <c r="I539" s="24">
        <v>5000</v>
      </c>
      <c r="K539" s="24">
        <v>-4084951.66</v>
      </c>
    </row>
    <row r="540" spans="1:11" x14ac:dyDescent="0.25">
      <c r="E540" s="22" t="e">
        <f>VLOOKUP(D540,'Supplier Statement'!A:B,1,0)</f>
        <v>#N/A</v>
      </c>
      <c r="F540" s="22" t="e">
        <f>VLOOKUP(D540,'Supplier Statement'!A:B,2,0)</f>
        <v>#N/A</v>
      </c>
      <c r="H540" s="22" t="s">
        <v>2404</v>
      </c>
    </row>
    <row r="541" spans="1:11" x14ac:dyDescent="0.25">
      <c r="E541" s="22" t="e">
        <f>VLOOKUP(D541,'Supplier Statement'!A:B,1,0)</f>
        <v>#N/A</v>
      </c>
      <c r="F541" s="22" t="e">
        <f>VLOOKUP(D541,'Supplier Statement'!A:B,2,0)</f>
        <v>#N/A</v>
      </c>
      <c r="H541" s="22" t="s">
        <v>2405</v>
      </c>
    </row>
    <row r="542" spans="1:11" x14ac:dyDescent="0.25">
      <c r="E542" s="22" t="e">
        <f>VLOOKUP(D542,'Supplier Statement'!A:B,1,0)</f>
        <v>#N/A</v>
      </c>
      <c r="F542" s="22" t="e">
        <f>VLOOKUP(D542,'Supplier Statement'!A:B,2,0)</f>
        <v>#N/A</v>
      </c>
      <c r="H542" s="22" t="s">
        <v>2406</v>
      </c>
    </row>
    <row r="543" spans="1:11" x14ac:dyDescent="0.25">
      <c r="A543" s="22" t="s">
        <v>324</v>
      </c>
      <c r="B543" s="22" t="s">
        <v>2402</v>
      </c>
      <c r="C543" s="22" t="s">
        <v>1543</v>
      </c>
      <c r="D543" s="22" t="s">
        <v>324</v>
      </c>
      <c r="E543" s="22" t="e">
        <f>VLOOKUP(D543,'Supplier Statement'!A:B,1,0)</f>
        <v>#N/A</v>
      </c>
      <c r="F543" s="22" t="e">
        <f>VLOOKUP(D543,'Supplier Statement'!A:B,2,0)</f>
        <v>#N/A</v>
      </c>
      <c r="G543" s="22" t="s">
        <v>2255</v>
      </c>
      <c r="H543" s="22" t="s">
        <v>2403</v>
      </c>
      <c r="I543" s="24">
        <v>5000</v>
      </c>
      <c r="K543" s="24">
        <v>-4079951.66</v>
      </c>
    </row>
    <row r="544" spans="1:11" x14ac:dyDescent="0.25">
      <c r="E544" s="22" t="e">
        <f>VLOOKUP(D544,'Supplier Statement'!A:B,1,0)</f>
        <v>#N/A</v>
      </c>
      <c r="F544" s="22" t="e">
        <f>VLOOKUP(D544,'Supplier Statement'!A:B,2,0)</f>
        <v>#N/A</v>
      </c>
      <c r="H544" s="22" t="s">
        <v>2404</v>
      </c>
    </row>
    <row r="545" spans="1:11" x14ac:dyDescent="0.25">
      <c r="E545" s="22" t="e">
        <f>VLOOKUP(D545,'Supplier Statement'!A:B,1,0)</f>
        <v>#N/A</v>
      </c>
      <c r="F545" s="22" t="e">
        <f>VLOOKUP(D545,'Supplier Statement'!A:B,2,0)</f>
        <v>#N/A</v>
      </c>
      <c r="H545" s="22" t="s">
        <v>2405</v>
      </c>
    </row>
    <row r="546" spans="1:11" x14ac:dyDescent="0.25">
      <c r="E546" s="22" t="e">
        <f>VLOOKUP(D546,'Supplier Statement'!A:B,1,0)</f>
        <v>#N/A</v>
      </c>
      <c r="F546" s="22" t="e">
        <f>VLOOKUP(D546,'Supplier Statement'!A:B,2,0)</f>
        <v>#N/A</v>
      </c>
      <c r="H546" s="22" t="s">
        <v>2406</v>
      </c>
    </row>
    <row r="547" spans="1:11" x14ac:dyDescent="0.25">
      <c r="A547" s="22" t="s">
        <v>324</v>
      </c>
      <c r="B547" s="22" t="s">
        <v>2402</v>
      </c>
      <c r="C547" s="22" t="s">
        <v>1543</v>
      </c>
      <c r="D547" s="22" t="s">
        <v>324</v>
      </c>
      <c r="E547" s="22" t="e">
        <f>VLOOKUP(D547,'Supplier Statement'!A:B,1,0)</f>
        <v>#N/A</v>
      </c>
      <c r="F547" s="22" t="e">
        <f>VLOOKUP(D547,'Supplier Statement'!A:B,2,0)</f>
        <v>#N/A</v>
      </c>
      <c r="G547" s="22" t="s">
        <v>2255</v>
      </c>
      <c r="H547" s="22" t="s">
        <v>2403</v>
      </c>
      <c r="I547" s="24">
        <v>5000</v>
      </c>
      <c r="K547" s="24">
        <v>-4074951.66</v>
      </c>
    </row>
    <row r="548" spans="1:11" x14ac:dyDescent="0.25">
      <c r="E548" s="22" t="e">
        <f>VLOOKUP(D548,'Supplier Statement'!A:B,1,0)</f>
        <v>#N/A</v>
      </c>
      <c r="F548" s="22" t="e">
        <f>VLOOKUP(D548,'Supplier Statement'!A:B,2,0)</f>
        <v>#N/A</v>
      </c>
      <c r="H548" s="22" t="s">
        <v>2404</v>
      </c>
    </row>
    <row r="549" spans="1:11" x14ac:dyDescent="0.25">
      <c r="E549" s="22" t="e">
        <f>VLOOKUP(D549,'Supplier Statement'!A:B,1,0)</f>
        <v>#N/A</v>
      </c>
      <c r="F549" s="22" t="e">
        <f>VLOOKUP(D549,'Supplier Statement'!A:B,2,0)</f>
        <v>#N/A</v>
      </c>
      <c r="H549" s="22" t="s">
        <v>2405</v>
      </c>
    </row>
    <row r="550" spans="1:11" x14ac:dyDescent="0.25">
      <c r="E550" s="22" t="e">
        <f>VLOOKUP(D550,'Supplier Statement'!A:B,1,0)</f>
        <v>#N/A</v>
      </c>
      <c r="F550" s="22" t="e">
        <f>VLOOKUP(D550,'Supplier Statement'!A:B,2,0)</f>
        <v>#N/A</v>
      </c>
      <c r="H550" s="22" t="s">
        <v>2406</v>
      </c>
    </row>
    <row r="551" spans="1:11" x14ac:dyDescent="0.25">
      <c r="A551" s="22" t="s">
        <v>324</v>
      </c>
      <c r="B551" s="22" t="s">
        <v>2402</v>
      </c>
      <c r="C551" s="22" t="s">
        <v>1543</v>
      </c>
      <c r="D551" s="22" t="s">
        <v>324</v>
      </c>
      <c r="E551" s="22" t="e">
        <f>VLOOKUP(D551,'Supplier Statement'!A:B,1,0)</f>
        <v>#N/A</v>
      </c>
      <c r="F551" s="22" t="e">
        <f>VLOOKUP(D551,'Supplier Statement'!A:B,2,0)</f>
        <v>#N/A</v>
      </c>
      <c r="G551" s="22" t="s">
        <v>2255</v>
      </c>
      <c r="H551" s="22" t="s">
        <v>2403</v>
      </c>
      <c r="I551" s="24">
        <v>40000</v>
      </c>
      <c r="K551" s="24">
        <v>-4034951.66</v>
      </c>
    </row>
    <row r="552" spans="1:11" x14ac:dyDescent="0.25">
      <c r="E552" s="22" t="e">
        <f>VLOOKUP(D552,'Supplier Statement'!A:B,1,0)</f>
        <v>#N/A</v>
      </c>
      <c r="F552" s="22" t="e">
        <f>VLOOKUP(D552,'Supplier Statement'!A:B,2,0)</f>
        <v>#N/A</v>
      </c>
      <c r="H552" s="22" t="s">
        <v>2404</v>
      </c>
    </row>
    <row r="553" spans="1:11" x14ac:dyDescent="0.25">
      <c r="E553" s="22" t="e">
        <f>VLOOKUP(D553,'Supplier Statement'!A:B,1,0)</f>
        <v>#N/A</v>
      </c>
      <c r="F553" s="22" t="e">
        <f>VLOOKUP(D553,'Supplier Statement'!A:B,2,0)</f>
        <v>#N/A</v>
      </c>
      <c r="H553" s="22" t="s">
        <v>2405</v>
      </c>
    </row>
    <row r="554" spans="1:11" x14ac:dyDescent="0.25">
      <c r="E554" s="22" t="e">
        <f>VLOOKUP(D554,'Supplier Statement'!A:B,1,0)</f>
        <v>#N/A</v>
      </c>
      <c r="F554" s="22" t="e">
        <f>VLOOKUP(D554,'Supplier Statement'!A:B,2,0)</f>
        <v>#N/A</v>
      </c>
      <c r="H554" s="22" t="s">
        <v>2406</v>
      </c>
    </row>
    <row r="555" spans="1:11" x14ac:dyDescent="0.25">
      <c r="A555" s="22" t="s">
        <v>324</v>
      </c>
      <c r="B555" s="22" t="s">
        <v>2402</v>
      </c>
      <c r="C555" s="22" t="s">
        <v>1543</v>
      </c>
      <c r="D555" s="22" t="s">
        <v>324</v>
      </c>
      <c r="E555" s="22" t="e">
        <f>VLOOKUP(D555,'Supplier Statement'!A:B,1,0)</f>
        <v>#N/A</v>
      </c>
      <c r="F555" s="22" t="e">
        <f>VLOOKUP(D555,'Supplier Statement'!A:B,2,0)</f>
        <v>#N/A</v>
      </c>
      <c r="G555" s="22" t="s">
        <v>2255</v>
      </c>
      <c r="H555" s="22" t="s">
        <v>2403</v>
      </c>
      <c r="I555" s="24">
        <v>20000</v>
      </c>
      <c r="K555" s="24">
        <v>-4014951.66</v>
      </c>
    </row>
    <row r="556" spans="1:11" x14ac:dyDescent="0.25">
      <c r="E556" s="22" t="e">
        <f>VLOOKUP(D556,'Supplier Statement'!A:B,1,0)</f>
        <v>#N/A</v>
      </c>
      <c r="F556" s="22" t="e">
        <f>VLOOKUP(D556,'Supplier Statement'!A:B,2,0)</f>
        <v>#N/A</v>
      </c>
      <c r="H556" s="22" t="s">
        <v>2404</v>
      </c>
    </row>
    <row r="557" spans="1:11" x14ac:dyDescent="0.25">
      <c r="E557" s="22" t="e">
        <f>VLOOKUP(D557,'Supplier Statement'!A:B,1,0)</f>
        <v>#N/A</v>
      </c>
      <c r="F557" s="22" t="e">
        <f>VLOOKUP(D557,'Supplier Statement'!A:B,2,0)</f>
        <v>#N/A</v>
      </c>
      <c r="H557" s="22" t="s">
        <v>2405</v>
      </c>
    </row>
    <row r="558" spans="1:11" x14ac:dyDescent="0.25">
      <c r="E558" s="22" t="e">
        <f>VLOOKUP(D558,'Supplier Statement'!A:B,1,0)</f>
        <v>#N/A</v>
      </c>
      <c r="F558" s="22" t="e">
        <f>VLOOKUP(D558,'Supplier Statement'!A:B,2,0)</f>
        <v>#N/A</v>
      </c>
      <c r="H558" s="22" t="s">
        <v>2406</v>
      </c>
    </row>
    <row r="559" spans="1:11" x14ac:dyDescent="0.25">
      <c r="A559" s="22" t="s">
        <v>324</v>
      </c>
      <c r="B559" s="22" t="s">
        <v>2402</v>
      </c>
      <c r="C559" s="22" t="s">
        <v>1543</v>
      </c>
      <c r="D559" s="22" t="s">
        <v>324</v>
      </c>
      <c r="E559" s="22" t="e">
        <f>VLOOKUP(D559,'Supplier Statement'!A:B,1,0)</f>
        <v>#N/A</v>
      </c>
      <c r="F559" s="22" t="e">
        <f>VLOOKUP(D559,'Supplier Statement'!A:B,2,0)</f>
        <v>#N/A</v>
      </c>
      <c r="G559" s="22" t="s">
        <v>2255</v>
      </c>
      <c r="H559" s="22" t="s">
        <v>2403</v>
      </c>
      <c r="I559" s="24">
        <v>65000</v>
      </c>
      <c r="K559" s="24">
        <v>-3949951.66</v>
      </c>
    </row>
    <row r="560" spans="1:11" x14ac:dyDescent="0.25">
      <c r="B560" s="22" t="s">
        <v>2404</v>
      </c>
      <c r="E560" s="22" t="e">
        <f>VLOOKUP(D560,'Supplier Statement'!A:B,1,0)</f>
        <v>#N/A</v>
      </c>
      <c r="F560" s="22" t="e">
        <f>VLOOKUP(D560,'Supplier Statement'!A:B,2,0)</f>
        <v>#N/A</v>
      </c>
    </row>
    <row r="561" spans="1:11" x14ac:dyDescent="0.25">
      <c r="B561" s="22" t="s">
        <v>2405</v>
      </c>
      <c r="E561" s="22" t="e">
        <f>VLOOKUP(D561,'Supplier Statement'!A:B,1,0)</f>
        <v>#N/A</v>
      </c>
      <c r="F561" s="22" t="e">
        <f>VLOOKUP(D561,'Supplier Statement'!A:B,2,0)</f>
        <v>#N/A</v>
      </c>
    </row>
    <row r="562" spans="1:11" x14ac:dyDescent="0.25">
      <c r="A562" s="22" t="s">
        <v>324</v>
      </c>
      <c r="B562" s="22" t="s">
        <v>2402</v>
      </c>
      <c r="C562" s="22" t="s">
        <v>1543</v>
      </c>
      <c r="D562" s="22" t="s">
        <v>324</v>
      </c>
      <c r="E562" s="22" t="e">
        <f>VLOOKUP(D562,'Supplier Statement'!A:B,1,0)</f>
        <v>#N/A</v>
      </c>
      <c r="F562" s="22" t="e">
        <f>VLOOKUP(D562,'Supplier Statement'!A:B,2,0)</f>
        <v>#N/A</v>
      </c>
      <c r="G562" s="22" t="s">
        <v>2255</v>
      </c>
      <c r="H562" s="22" t="s">
        <v>2403</v>
      </c>
      <c r="I562" s="24">
        <v>45000</v>
      </c>
      <c r="K562" s="24">
        <v>-3904951.66</v>
      </c>
    </row>
    <row r="563" spans="1:11" x14ac:dyDescent="0.25">
      <c r="E563" s="22" t="e">
        <f>VLOOKUP(D563,'Supplier Statement'!A:B,1,0)</f>
        <v>#N/A</v>
      </c>
      <c r="F563" s="22" t="e">
        <f>VLOOKUP(D563,'Supplier Statement'!A:B,2,0)</f>
        <v>#N/A</v>
      </c>
      <c r="H563" s="22" t="s">
        <v>2404</v>
      </c>
    </row>
    <row r="564" spans="1:11" x14ac:dyDescent="0.25">
      <c r="E564" s="22" t="e">
        <f>VLOOKUP(D564,'Supplier Statement'!A:B,1,0)</f>
        <v>#N/A</v>
      </c>
      <c r="F564" s="22" t="e">
        <f>VLOOKUP(D564,'Supplier Statement'!A:B,2,0)</f>
        <v>#N/A</v>
      </c>
      <c r="H564" s="22" t="s">
        <v>2405</v>
      </c>
    </row>
    <row r="565" spans="1:11" x14ac:dyDescent="0.25">
      <c r="E565" s="22" t="e">
        <f>VLOOKUP(D565,'Supplier Statement'!A:B,1,0)</f>
        <v>#N/A</v>
      </c>
      <c r="F565" s="22" t="e">
        <f>VLOOKUP(D565,'Supplier Statement'!A:B,2,0)</f>
        <v>#N/A</v>
      </c>
      <c r="H565" s="22" t="s">
        <v>2406</v>
      </c>
    </row>
    <row r="566" spans="1:11" x14ac:dyDescent="0.25">
      <c r="A566" s="22" t="s">
        <v>324</v>
      </c>
      <c r="B566" s="22" t="s">
        <v>2402</v>
      </c>
      <c r="C566" s="22" t="s">
        <v>1543</v>
      </c>
      <c r="D566" s="22" t="s">
        <v>324</v>
      </c>
      <c r="E566" s="22" t="e">
        <f>VLOOKUP(D566,'Supplier Statement'!A:B,1,0)</f>
        <v>#N/A</v>
      </c>
      <c r="F566" s="22" t="e">
        <f>VLOOKUP(D566,'Supplier Statement'!A:B,2,0)</f>
        <v>#N/A</v>
      </c>
      <c r="G566" s="22" t="s">
        <v>2255</v>
      </c>
      <c r="H566" s="22" t="s">
        <v>2403</v>
      </c>
      <c r="I566" s="24">
        <v>10000</v>
      </c>
      <c r="K566" s="24">
        <v>-3894951.66</v>
      </c>
    </row>
    <row r="567" spans="1:11" x14ac:dyDescent="0.25">
      <c r="E567" s="22" t="e">
        <f>VLOOKUP(D567,'Supplier Statement'!A:B,1,0)</f>
        <v>#N/A</v>
      </c>
      <c r="F567" s="22" t="e">
        <f>VLOOKUP(D567,'Supplier Statement'!A:B,2,0)</f>
        <v>#N/A</v>
      </c>
      <c r="H567" s="22" t="s">
        <v>2404</v>
      </c>
    </row>
    <row r="568" spans="1:11" x14ac:dyDescent="0.25">
      <c r="E568" s="22" t="e">
        <f>VLOOKUP(D568,'Supplier Statement'!A:B,1,0)</f>
        <v>#N/A</v>
      </c>
      <c r="F568" s="22" t="e">
        <f>VLOOKUP(D568,'Supplier Statement'!A:B,2,0)</f>
        <v>#N/A</v>
      </c>
      <c r="H568" s="22" t="s">
        <v>2405</v>
      </c>
    </row>
    <row r="569" spans="1:11" x14ac:dyDescent="0.25">
      <c r="E569" s="22" t="e">
        <f>VLOOKUP(D569,'Supplier Statement'!A:B,1,0)</f>
        <v>#N/A</v>
      </c>
      <c r="F569" s="22" t="e">
        <f>VLOOKUP(D569,'Supplier Statement'!A:B,2,0)</f>
        <v>#N/A</v>
      </c>
      <c r="H569" s="22" t="s">
        <v>2406</v>
      </c>
    </row>
    <row r="570" spans="1:11" x14ac:dyDescent="0.25">
      <c r="A570" s="22" t="s">
        <v>324</v>
      </c>
      <c r="B570" s="22" t="s">
        <v>2402</v>
      </c>
      <c r="C570" s="22" t="s">
        <v>1543</v>
      </c>
      <c r="D570" s="22" t="s">
        <v>324</v>
      </c>
      <c r="E570" s="22" t="e">
        <f>VLOOKUP(D570,'Supplier Statement'!A:B,1,0)</f>
        <v>#N/A</v>
      </c>
      <c r="F570" s="22" t="e">
        <f>VLOOKUP(D570,'Supplier Statement'!A:B,2,0)</f>
        <v>#N/A</v>
      </c>
      <c r="G570" s="22" t="s">
        <v>2255</v>
      </c>
      <c r="H570" s="22" t="s">
        <v>2403</v>
      </c>
      <c r="I570" s="24">
        <v>6500</v>
      </c>
      <c r="K570" s="24">
        <v>-3888451.66</v>
      </c>
    </row>
    <row r="571" spans="1:11" x14ac:dyDescent="0.25">
      <c r="E571" s="22" t="e">
        <f>VLOOKUP(D571,'Supplier Statement'!A:B,1,0)</f>
        <v>#N/A</v>
      </c>
      <c r="F571" s="22" t="e">
        <f>VLOOKUP(D571,'Supplier Statement'!A:B,2,0)</f>
        <v>#N/A</v>
      </c>
      <c r="H571" s="22" t="s">
        <v>2404</v>
      </c>
    </row>
    <row r="572" spans="1:11" x14ac:dyDescent="0.25">
      <c r="E572" s="22" t="e">
        <f>VLOOKUP(D572,'Supplier Statement'!A:B,1,0)</f>
        <v>#N/A</v>
      </c>
      <c r="F572" s="22" t="e">
        <f>VLOOKUP(D572,'Supplier Statement'!A:B,2,0)</f>
        <v>#N/A</v>
      </c>
      <c r="H572" s="22" t="s">
        <v>2405</v>
      </c>
    </row>
    <row r="573" spans="1:11" x14ac:dyDescent="0.25">
      <c r="E573" s="22" t="e">
        <f>VLOOKUP(D573,'Supplier Statement'!A:B,1,0)</f>
        <v>#N/A</v>
      </c>
      <c r="F573" s="22" t="e">
        <f>VLOOKUP(D573,'Supplier Statement'!A:B,2,0)</f>
        <v>#N/A</v>
      </c>
      <c r="H573" s="22" t="s">
        <v>2406</v>
      </c>
    </row>
    <row r="574" spans="1:11" x14ac:dyDescent="0.25">
      <c r="A574" s="22" t="s">
        <v>324</v>
      </c>
      <c r="B574" s="22" t="s">
        <v>2402</v>
      </c>
      <c r="C574" s="22" t="s">
        <v>1543</v>
      </c>
      <c r="D574" s="22" t="s">
        <v>324</v>
      </c>
      <c r="E574" s="22" t="e">
        <f>VLOOKUP(D574,'Supplier Statement'!A:B,1,0)</f>
        <v>#N/A</v>
      </c>
      <c r="F574" s="22" t="e">
        <f>VLOOKUP(D574,'Supplier Statement'!A:B,2,0)</f>
        <v>#N/A</v>
      </c>
      <c r="G574" s="22" t="s">
        <v>2255</v>
      </c>
      <c r="H574" s="22" t="s">
        <v>2403</v>
      </c>
      <c r="I574" s="24">
        <v>5000</v>
      </c>
      <c r="K574" s="24">
        <v>-3883451.66</v>
      </c>
    </row>
    <row r="575" spans="1:11" x14ac:dyDescent="0.25">
      <c r="E575" s="22" t="e">
        <f>VLOOKUP(D575,'Supplier Statement'!A:B,1,0)</f>
        <v>#N/A</v>
      </c>
      <c r="F575" s="22" t="e">
        <f>VLOOKUP(D575,'Supplier Statement'!A:B,2,0)</f>
        <v>#N/A</v>
      </c>
      <c r="H575" s="22" t="s">
        <v>2404</v>
      </c>
    </row>
    <row r="576" spans="1:11" x14ac:dyDescent="0.25">
      <c r="E576" s="22" t="e">
        <f>VLOOKUP(D576,'Supplier Statement'!A:B,1,0)</f>
        <v>#N/A</v>
      </c>
      <c r="F576" s="22" t="e">
        <f>VLOOKUP(D576,'Supplier Statement'!A:B,2,0)</f>
        <v>#N/A</v>
      </c>
      <c r="H576" s="22" t="s">
        <v>2405</v>
      </c>
    </row>
    <row r="577" spans="1:11" x14ac:dyDescent="0.25">
      <c r="E577" s="22" t="e">
        <f>VLOOKUP(D577,'Supplier Statement'!A:B,1,0)</f>
        <v>#N/A</v>
      </c>
      <c r="F577" s="22" t="e">
        <f>VLOOKUP(D577,'Supplier Statement'!A:B,2,0)</f>
        <v>#N/A</v>
      </c>
      <c r="H577" s="22" t="s">
        <v>2406</v>
      </c>
    </row>
    <row r="578" spans="1:11" x14ac:dyDescent="0.25">
      <c r="A578" s="22" t="s">
        <v>324</v>
      </c>
      <c r="B578" s="22" t="s">
        <v>2402</v>
      </c>
      <c r="C578" s="22" t="s">
        <v>1543</v>
      </c>
      <c r="D578" s="22" t="s">
        <v>324</v>
      </c>
      <c r="E578" s="22" t="e">
        <f>VLOOKUP(D578,'Supplier Statement'!A:B,1,0)</f>
        <v>#N/A</v>
      </c>
      <c r="F578" s="22" t="e">
        <f>VLOOKUP(D578,'Supplier Statement'!A:B,2,0)</f>
        <v>#N/A</v>
      </c>
      <c r="G578" s="22" t="s">
        <v>2255</v>
      </c>
      <c r="H578" s="22" t="s">
        <v>2403</v>
      </c>
      <c r="I578" s="24">
        <v>6500</v>
      </c>
      <c r="K578" s="24">
        <v>-3876951.66</v>
      </c>
    </row>
    <row r="579" spans="1:11" x14ac:dyDescent="0.25">
      <c r="E579" s="22" t="e">
        <f>VLOOKUP(D579,'Supplier Statement'!A:B,1,0)</f>
        <v>#N/A</v>
      </c>
      <c r="F579" s="22" t="e">
        <f>VLOOKUP(D579,'Supplier Statement'!A:B,2,0)</f>
        <v>#N/A</v>
      </c>
      <c r="H579" s="22" t="s">
        <v>2404</v>
      </c>
    </row>
    <row r="580" spans="1:11" x14ac:dyDescent="0.25">
      <c r="E580" s="22" t="e">
        <f>VLOOKUP(D580,'Supplier Statement'!A:B,1,0)</f>
        <v>#N/A</v>
      </c>
      <c r="F580" s="22" t="e">
        <f>VLOOKUP(D580,'Supplier Statement'!A:B,2,0)</f>
        <v>#N/A</v>
      </c>
      <c r="H580" s="22" t="s">
        <v>2405</v>
      </c>
    </row>
    <row r="581" spans="1:11" x14ac:dyDescent="0.25">
      <c r="E581" s="22" t="e">
        <f>VLOOKUP(D581,'Supplier Statement'!A:B,1,0)</f>
        <v>#N/A</v>
      </c>
      <c r="F581" s="22" t="e">
        <f>VLOOKUP(D581,'Supplier Statement'!A:B,2,0)</f>
        <v>#N/A</v>
      </c>
      <c r="H581" s="22" t="s">
        <v>2406</v>
      </c>
    </row>
    <row r="582" spans="1:11" x14ac:dyDescent="0.25">
      <c r="A582" s="22" t="s">
        <v>324</v>
      </c>
      <c r="B582" s="22" t="s">
        <v>2402</v>
      </c>
      <c r="C582" s="22" t="s">
        <v>1543</v>
      </c>
      <c r="D582" s="22" t="s">
        <v>324</v>
      </c>
      <c r="E582" s="22" t="e">
        <f>VLOOKUP(D582,'Supplier Statement'!A:B,1,0)</f>
        <v>#N/A</v>
      </c>
      <c r="F582" s="22" t="e">
        <f>VLOOKUP(D582,'Supplier Statement'!A:B,2,0)</f>
        <v>#N/A</v>
      </c>
      <c r="G582" s="22" t="s">
        <v>2255</v>
      </c>
      <c r="H582" s="22" t="s">
        <v>2403</v>
      </c>
      <c r="I582" s="24">
        <v>568840</v>
      </c>
      <c r="K582" s="24">
        <v>-3308111.66</v>
      </c>
    </row>
    <row r="583" spans="1:11" x14ac:dyDescent="0.25">
      <c r="E583" s="22" t="e">
        <f>VLOOKUP(D583,'Supplier Statement'!A:B,1,0)</f>
        <v>#N/A</v>
      </c>
      <c r="F583" s="22" t="e">
        <f>VLOOKUP(D583,'Supplier Statement'!A:B,2,0)</f>
        <v>#N/A</v>
      </c>
      <c r="H583" s="22" t="s">
        <v>2404</v>
      </c>
    </row>
    <row r="584" spans="1:11" x14ac:dyDescent="0.25">
      <c r="E584" s="22" t="e">
        <f>VLOOKUP(D584,'Supplier Statement'!A:B,1,0)</f>
        <v>#N/A</v>
      </c>
      <c r="F584" s="22" t="e">
        <f>VLOOKUP(D584,'Supplier Statement'!A:B,2,0)</f>
        <v>#N/A</v>
      </c>
      <c r="H584" s="22" t="s">
        <v>2405</v>
      </c>
    </row>
    <row r="585" spans="1:11" x14ac:dyDescent="0.25">
      <c r="E585" s="22" t="e">
        <f>VLOOKUP(D585,'Supplier Statement'!A:B,1,0)</f>
        <v>#N/A</v>
      </c>
      <c r="F585" s="22" t="e">
        <f>VLOOKUP(D585,'Supplier Statement'!A:B,2,0)</f>
        <v>#N/A</v>
      </c>
      <c r="H585" s="22" t="s">
        <v>2406</v>
      </c>
    </row>
    <row r="586" spans="1:11" x14ac:dyDescent="0.25">
      <c r="A586" s="22" t="s">
        <v>324</v>
      </c>
      <c r="B586" s="22" t="s">
        <v>2402</v>
      </c>
      <c r="C586" s="22" t="s">
        <v>1543</v>
      </c>
      <c r="D586" s="22" t="s">
        <v>324</v>
      </c>
      <c r="E586" s="22" t="e">
        <f>VLOOKUP(D586,'Supplier Statement'!A:B,1,0)</f>
        <v>#N/A</v>
      </c>
      <c r="F586" s="22" t="e">
        <f>VLOOKUP(D586,'Supplier Statement'!A:B,2,0)</f>
        <v>#N/A</v>
      </c>
      <c r="G586" s="22" t="s">
        <v>2255</v>
      </c>
      <c r="H586" s="22" t="s">
        <v>2403</v>
      </c>
      <c r="I586" s="24">
        <v>90620</v>
      </c>
      <c r="K586" s="24">
        <v>-3217491.66</v>
      </c>
    </row>
    <row r="587" spans="1:11" x14ac:dyDescent="0.25">
      <c r="E587" s="22" t="e">
        <f>VLOOKUP(D587,'Supplier Statement'!A:B,1,0)</f>
        <v>#N/A</v>
      </c>
      <c r="F587" s="22" t="e">
        <f>VLOOKUP(D587,'Supplier Statement'!A:B,2,0)</f>
        <v>#N/A</v>
      </c>
      <c r="H587" s="22" t="s">
        <v>2404</v>
      </c>
    </row>
    <row r="588" spans="1:11" x14ac:dyDescent="0.25">
      <c r="E588" s="22" t="e">
        <f>VLOOKUP(D588,'Supplier Statement'!A:B,1,0)</f>
        <v>#N/A</v>
      </c>
      <c r="F588" s="22" t="e">
        <f>VLOOKUP(D588,'Supplier Statement'!A:B,2,0)</f>
        <v>#N/A</v>
      </c>
      <c r="H588" s="22" t="s">
        <v>2405</v>
      </c>
    </row>
    <row r="589" spans="1:11" x14ac:dyDescent="0.25">
      <c r="E589" s="22" t="e">
        <f>VLOOKUP(D589,'Supplier Statement'!A:B,1,0)</f>
        <v>#N/A</v>
      </c>
      <c r="F589" s="22" t="e">
        <f>VLOOKUP(D589,'Supplier Statement'!A:B,2,0)</f>
        <v>#N/A</v>
      </c>
      <c r="H589" s="22" t="s">
        <v>2406</v>
      </c>
    </row>
    <row r="590" spans="1:11" x14ac:dyDescent="0.25">
      <c r="A590" s="22" t="s">
        <v>324</v>
      </c>
      <c r="B590" s="22" t="s">
        <v>2402</v>
      </c>
      <c r="C590" s="22" t="s">
        <v>1543</v>
      </c>
      <c r="D590" s="22" t="s">
        <v>324</v>
      </c>
      <c r="E590" s="22" t="e">
        <f>VLOOKUP(D590,'Supplier Statement'!A:B,1,0)</f>
        <v>#N/A</v>
      </c>
      <c r="F590" s="22" t="e">
        <f>VLOOKUP(D590,'Supplier Statement'!A:B,2,0)</f>
        <v>#N/A</v>
      </c>
      <c r="G590" s="22" t="s">
        <v>2255</v>
      </c>
      <c r="H590" s="22" t="s">
        <v>2403</v>
      </c>
      <c r="I590" s="24">
        <v>34140</v>
      </c>
      <c r="K590" s="24">
        <v>-3183351.66</v>
      </c>
    </row>
    <row r="591" spans="1:11" x14ac:dyDescent="0.25">
      <c r="E591" s="22" t="e">
        <f>VLOOKUP(D591,'Supplier Statement'!A:B,1,0)</f>
        <v>#N/A</v>
      </c>
      <c r="F591" s="22" t="e">
        <f>VLOOKUP(D591,'Supplier Statement'!A:B,2,0)</f>
        <v>#N/A</v>
      </c>
      <c r="H591" s="22" t="s">
        <v>2404</v>
      </c>
    </row>
    <row r="592" spans="1:11" x14ac:dyDescent="0.25">
      <c r="E592" s="22" t="e">
        <f>VLOOKUP(D592,'Supplier Statement'!A:B,1,0)</f>
        <v>#N/A</v>
      </c>
      <c r="F592" s="22" t="e">
        <f>VLOOKUP(D592,'Supplier Statement'!A:B,2,0)</f>
        <v>#N/A</v>
      </c>
      <c r="H592" s="22" t="s">
        <v>2405</v>
      </c>
    </row>
    <row r="593" spans="1:11" x14ac:dyDescent="0.25">
      <c r="E593" s="22" t="e">
        <f>VLOOKUP(D593,'Supplier Statement'!A:B,1,0)</f>
        <v>#N/A</v>
      </c>
      <c r="F593" s="22" t="e">
        <f>VLOOKUP(D593,'Supplier Statement'!A:B,2,0)</f>
        <v>#N/A</v>
      </c>
      <c r="H593" s="22" t="s">
        <v>2406</v>
      </c>
    </row>
    <row r="594" spans="1:11" x14ac:dyDescent="0.25">
      <c r="A594" s="22" t="s">
        <v>324</v>
      </c>
      <c r="B594" s="22" t="s">
        <v>2402</v>
      </c>
      <c r="C594" s="22" t="s">
        <v>1543</v>
      </c>
      <c r="D594" s="22" t="s">
        <v>324</v>
      </c>
      <c r="E594" s="22" t="e">
        <f>VLOOKUP(D594,'Supplier Statement'!A:B,1,0)</f>
        <v>#N/A</v>
      </c>
      <c r="F594" s="22" t="e">
        <f>VLOOKUP(D594,'Supplier Statement'!A:B,2,0)</f>
        <v>#N/A</v>
      </c>
      <c r="G594" s="22" t="s">
        <v>2255</v>
      </c>
      <c r="H594" s="22" t="s">
        <v>2403</v>
      </c>
      <c r="I594" s="24">
        <v>10000</v>
      </c>
      <c r="K594" s="24">
        <v>-3173351.66</v>
      </c>
    </row>
    <row r="595" spans="1:11" x14ac:dyDescent="0.25">
      <c r="E595" s="22" t="e">
        <f>VLOOKUP(D595,'Supplier Statement'!A:B,1,0)</f>
        <v>#N/A</v>
      </c>
      <c r="F595" s="22" t="e">
        <f>VLOOKUP(D595,'Supplier Statement'!A:B,2,0)</f>
        <v>#N/A</v>
      </c>
      <c r="H595" s="22" t="s">
        <v>2404</v>
      </c>
    </row>
    <row r="596" spans="1:11" x14ac:dyDescent="0.25">
      <c r="E596" s="22" t="e">
        <f>VLOOKUP(D596,'Supplier Statement'!A:B,1,0)</f>
        <v>#N/A</v>
      </c>
      <c r="F596" s="22" t="e">
        <f>VLOOKUP(D596,'Supplier Statement'!A:B,2,0)</f>
        <v>#N/A</v>
      </c>
      <c r="H596" s="22" t="s">
        <v>2405</v>
      </c>
    </row>
    <row r="597" spans="1:11" x14ac:dyDescent="0.25">
      <c r="E597" s="22" t="e">
        <f>VLOOKUP(D597,'Supplier Statement'!A:B,1,0)</f>
        <v>#N/A</v>
      </c>
      <c r="F597" s="22" t="e">
        <f>VLOOKUP(D597,'Supplier Statement'!A:B,2,0)</f>
        <v>#N/A</v>
      </c>
      <c r="H597" s="22" t="s">
        <v>2406</v>
      </c>
    </row>
    <row r="598" spans="1:11" x14ac:dyDescent="0.25">
      <c r="A598" s="22" t="s">
        <v>324</v>
      </c>
      <c r="B598" s="22" t="s">
        <v>2402</v>
      </c>
      <c r="C598" s="22" t="s">
        <v>1543</v>
      </c>
      <c r="D598" s="22" t="s">
        <v>324</v>
      </c>
      <c r="E598" s="22" t="e">
        <f>VLOOKUP(D598,'Supplier Statement'!A:B,1,0)</f>
        <v>#N/A</v>
      </c>
      <c r="F598" s="22" t="e">
        <f>VLOOKUP(D598,'Supplier Statement'!A:B,2,0)</f>
        <v>#N/A</v>
      </c>
      <c r="G598" s="22" t="s">
        <v>2255</v>
      </c>
      <c r="H598" s="22" t="s">
        <v>2403</v>
      </c>
      <c r="I598" s="24">
        <v>79930</v>
      </c>
      <c r="K598" s="24">
        <v>-3093421.66</v>
      </c>
    </row>
    <row r="599" spans="1:11" x14ac:dyDescent="0.25">
      <c r="B599" s="22" t="s">
        <v>2404</v>
      </c>
      <c r="E599" s="22" t="e">
        <f>VLOOKUP(D599,'Supplier Statement'!A:B,1,0)</f>
        <v>#N/A</v>
      </c>
      <c r="F599" s="22" t="e">
        <f>VLOOKUP(D599,'Supplier Statement'!A:B,2,0)</f>
        <v>#N/A</v>
      </c>
    </row>
    <row r="600" spans="1:11" x14ac:dyDescent="0.25">
      <c r="B600" s="22" t="s">
        <v>2405</v>
      </c>
      <c r="E600" s="22" t="e">
        <f>VLOOKUP(D600,'Supplier Statement'!A:B,1,0)</f>
        <v>#N/A</v>
      </c>
      <c r="F600" s="22" t="e">
        <f>VLOOKUP(D600,'Supplier Statement'!A:B,2,0)</f>
        <v>#N/A</v>
      </c>
    </row>
    <row r="601" spans="1:11" x14ac:dyDescent="0.25">
      <c r="A601" s="22" t="s">
        <v>324</v>
      </c>
      <c r="B601" s="22" t="s">
        <v>2402</v>
      </c>
      <c r="C601" s="22" t="s">
        <v>1543</v>
      </c>
      <c r="D601" s="22" t="s">
        <v>324</v>
      </c>
      <c r="E601" s="22" t="e">
        <f>VLOOKUP(D601,'Supplier Statement'!A:B,1,0)</f>
        <v>#N/A</v>
      </c>
      <c r="F601" s="22" t="e">
        <f>VLOOKUP(D601,'Supplier Statement'!A:B,2,0)</f>
        <v>#N/A</v>
      </c>
      <c r="G601" s="22" t="s">
        <v>2255</v>
      </c>
      <c r="H601" s="22" t="s">
        <v>2403</v>
      </c>
      <c r="I601" s="24">
        <v>417310</v>
      </c>
      <c r="K601" s="24">
        <v>-2676111.66</v>
      </c>
    </row>
    <row r="602" spans="1:11" x14ac:dyDescent="0.25">
      <c r="E602" s="22" t="e">
        <f>VLOOKUP(D602,'Supplier Statement'!A:B,1,0)</f>
        <v>#N/A</v>
      </c>
      <c r="F602" s="22" t="e">
        <f>VLOOKUP(D602,'Supplier Statement'!A:B,2,0)</f>
        <v>#N/A</v>
      </c>
      <c r="H602" s="22" t="s">
        <v>2404</v>
      </c>
    </row>
    <row r="603" spans="1:11" x14ac:dyDescent="0.25">
      <c r="E603" s="22" t="e">
        <f>VLOOKUP(D603,'Supplier Statement'!A:B,1,0)</f>
        <v>#N/A</v>
      </c>
      <c r="F603" s="22" t="e">
        <f>VLOOKUP(D603,'Supplier Statement'!A:B,2,0)</f>
        <v>#N/A</v>
      </c>
      <c r="H603" s="22" t="s">
        <v>2405</v>
      </c>
    </row>
    <row r="604" spans="1:11" x14ac:dyDescent="0.25">
      <c r="E604" s="22" t="e">
        <f>VLOOKUP(D604,'Supplier Statement'!A:B,1,0)</f>
        <v>#N/A</v>
      </c>
      <c r="F604" s="22" t="e">
        <f>VLOOKUP(D604,'Supplier Statement'!A:B,2,0)</f>
        <v>#N/A</v>
      </c>
      <c r="H604" s="22" t="s">
        <v>2406</v>
      </c>
    </row>
    <row r="605" spans="1:11" x14ac:dyDescent="0.25">
      <c r="A605" s="22" t="s">
        <v>324</v>
      </c>
      <c r="B605" s="22" t="s">
        <v>2402</v>
      </c>
      <c r="C605" s="22" t="s">
        <v>1543</v>
      </c>
      <c r="D605" s="22" t="s">
        <v>324</v>
      </c>
      <c r="E605" s="22" t="e">
        <f>VLOOKUP(D605,'Supplier Statement'!A:B,1,0)</f>
        <v>#N/A</v>
      </c>
      <c r="F605" s="22" t="e">
        <f>VLOOKUP(D605,'Supplier Statement'!A:B,2,0)</f>
        <v>#N/A</v>
      </c>
      <c r="G605" s="22" t="s">
        <v>2255</v>
      </c>
      <c r="H605" s="22" t="s">
        <v>2403</v>
      </c>
      <c r="I605" s="24">
        <v>51780</v>
      </c>
      <c r="K605" s="24">
        <v>-2624331.66</v>
      </c>
    </row>
    <row r="606" spans="1:11" x14ac:dyDescent="0.25">
      <c r="E606" s="22" t="e">
        <f>VLOOKUP(D606,'Supplier Statement'!A:B,1,0)</f>
        <v>#N/A</v>
      </c>
      <c r="F606" s="22" t="e">
        <f>VLOOKUP(D606,'Supplier Statement'!A:B,2,0)</f>
        <v>#N/A</v>
      </c>
      <c r="H606" s="22" t="s">
        <v>2404</v>
      </c>
    </row>
    <row r="607" spans="1:11" x14ac:dyDescent="0.25">
      <c r="E607" s="22" t="e">
        <f>VLOOKUP(D607,'Supplier Statement'!A:B,1,0)</f>
        <v>#N/A</v>
      </c>
      <c r="F607" s="22" t="e">
        <f>VLOOKUP(D607,'Supplier Statement'!A:B,2,0)</f>
        <v>#N/A</v>
      </c>
      <c r="H607" s="22" t="s">
        <v>2405</v>
      </c>
    </row>
    <row r="608" spans="1:11" x14ac:dyDescent="0.25">
      <c r="E608" s="22" t="e">
        <f>VLOOKUP(D608,'Supplier Statement'!A:B,1,0)</f>
        <v>#N/A</v>
      </c>
      <c r="F608" s="22" t="e">
        <f>VLOOKUP(D608,'Supplier Statement'!A:B,2,0)</f>
        <v>#N/A</v>
      </c>
      <c r="H608" s="22" t="s">
        <v>2406</v>
      </c>
    </row>
    <row r="609" spans="1:11" x14ac:dyDescent="0.25">
      <c r="A609" s="22" t="s">
        <v>324</v>
      </c>
      <c r="B609" s="22" t="s">
        <v>2402</v>
      </c>
      <c r="C609" s="22" t="s">
        <v>1543</v>
      </c>
      <c r="D609" s="22" t="s">
        <v>324</v>
      </c>
      <c r="E609" s="22" t="e">
        <f>VLOOKUP(D609,'Supplier Statement'!A:B,1,0)</f>
        <v>#N/A</v>
      </c>
      <c r="F609" s="22" t="e">
        <f>VLOOKUP(D609,'Supplier Statement'!A:B,2,0)</f>
        <v>#N/A</v>
      </c>
      <c r="G609" s="22" t="s">
        <v>2255</v>
      </c>
      <c r="H609" s="22" t="s">
        <v>2403</v>
      </c>
      <c r="I609" s="24">
        <v>260000</v>
      </c>
      <c r="K609" s="24">
        <v>-2364331.66</v>
      </c>
    </row>
    <row r="610" spans="1:11" x14ac:dyDescent="0.25">
      <c r="E610" s="22" t="e">
        <f>VLOOKUP(D610,'Supplier Statement'!A:B,1,0)</f>
        <v>#N/A</v>
      </c>
      <c r="F610" s="22" t="e">
        <f>VLOOKUP(D610,'Supplier Statement'!A:B,2,0)</f>
        <v>#N/A</v>
      </c>
      <c r="H610" s="22" t="s">
        <v>2404</v>
      </c>
    </row>
    <row r="611" spans="1:11" x14ac:dyDescent="0.25">
      <c r="E611" s="22" t="e">
        <f>VLOOKUP(D611,'Supplier Statement'!A:B,1,0)</f>
        <v>#N/A</v>
      </c>
      <c r="F611" s="22" t="e">
        <f>VLOOKUP(D611,'Supplier Statement'!A:B,2,0)</f>
        <v>#N/A</v>
      </c>
      <c r="H611" s="22" t="s">
        <v>2405</v>
      </c>
    </row>
    <row r="612" spans="1:11" x14ac:dyDescent="0.25">
      <c r="E612" s="22" t="e">
        <f>VLOOKUP(D612,'Supplier Statement'!A:B,1,0)</f>
        <v>#N/A</v>
      </c>
      <c r="F612" s="22" t="e">
        <f>VLOOKUP(D612,'Supplier Statement'!A:B,2,0)</f>
        <v>#N/A</v>
      </c>
      <c r="H612" s="22" t="s">
        <v>2406</v>
      </c>
    </row>
    <row r="613" spans="1:11" x14ac:dyDescent="0.25">
      <c r="A613" s="22" t="s">
        <v>324</v>
      </c>
      <c r="B613" s="22" t="s">
        <v>2402</v>
      </c>
      <c r="C613" s="22" t="s">
        <v>1543</v>
      </c>
      <c r="D613" s="22" t="s">
        <v>324</v>
      </c>
      <c r="E613" s="22" t="e">
        <f>VLOOKUP(D613,'Supplier Statement'!A:B,1,0)</f>
        <v>#N/A</v>
      </c>
      <c r="F613" s="22" t="e">
        <f>VLOOKUP(D613,'Supplier Statement'!A:B,2,0)</f>
        <v>#N/A</v>
      </c>
      <c r="G613" s="22" t="s">
        <v>2255</v>
      </c>
      <c r="H613" s="22" t="s">
        <v>2403</v>
      </c>
      <c r="I613" s="24">
        <v>35000</v>
      </c>
      <c r="K613" s="24">
        <v>-2329331.66</v>
      </c>
    </row>
    <row r="614" spans="1:11" x14ac:dyDescent="0.25">
      <c r="E614" s="22" t="e">
        <f>VLOOKUP(D614,'Supplier Statement'!A:B,1,0)</f>
        <v>#N/A</v>
      </c>
      <c r="F614" s="22" t="e">
        <f>VLOOKUP(D614,'Supplier Statement'!A:B,2,0)</f>
        <v>#N/A</v>
      </c>
      <c r="H614" s="22" t="s">
        <v>2404</v>
      </c>
    </row>
    <row r="615" spans="1:11" x14ac:dyDescent="0.25">
      <c r="E615" s="22" t="e">
        <f>VLOOKUP(D615,'Supplier Statement'!A:B,1,0)</f>
        <v>#N/A</v>
      </c>
      <c r="F615" s="22" t="e">
        <f>VLOOKUP(D615,'Supplier Statement'!A:B,2,0)</f>
        <v>#N/A</v>
      </c>
      <c r="H615" s="22" t="s">
        <v>2405</v>
      </c>
    </row>
    <row r="616" spans="1:11" x14ac:dyDescent="0.25">
      <c r="E616" s="22" t="e">
        <f>VLOOKUP(D616,'Supplier Statement'!A:B,1,0)</f>
        <v>#N/A</v>
      </c>
      <c r="F616" s="22" t="e">
        <f>VLOOKUP(D616,'Supplier Statement'!A:B,2,0)</f>
        <v>#N/A</v>
      </c>
      <c r="H616" s="22" t="s">
        <v>2406</v>
      </c>
    </row>
    <row r="617" spans="1:11" x14ac:dyDescent="0.25">
      <c r="A617" s="22" t="s">
        <v>324</v>
      </c>
      <c r="B617" s="22" t="s">
        <v>2402</v>
      </c>
      <c r="C617" s="22" t="s">
        <v>1543</v>
      </c>
      <c r="D617" s="22" t="s">
        <v>324</v>
      </c>
      <c r="E617" s="22" t="e">
        <f>VLOOKUP(D617,'Supplier Statement'!A:B,1,0)</f>
        <v>#N/A</v>
      </c>
      <c r="F617" s="22" t="e">
        <f>VLOOKUP(D617,'Supplier Statement'!A:B,2,0)</f>
        <v>#N/A</v>
      </c>
      <c r="G617" s="22" t="s">
        <v>2255</v>
      </c>
      <c r="H617" s="22" t="s">
        <v>2403</v>
      </c>
      <c r="I617" s="24">
        <v>10000</v>
      </c>
      <c r="K617" s="24">
        <v>-2319331.66</v>
      </c>
    </row>
    <row r="618" spans="1:11" x14ac:dyDescent="0.25">
      <c r="E618" s="22" t="e">
        <f>VLOOKUP(D618,'Supplier Statement'!A:B,1,0)</f>
        <v>#N/A</v>
      </c>
      <c r="F618" s="22" t="e">
        <f>VLOOKUP(D618,'Supplier Statement'!A:B,2,0)</f>
        <v>#N/A</v>
      </c>
      <c r="H618" s="22" t="s">
        <v>2404</v>
      </c>
    </row>
    <row r="619" spans="1:11" x14ac:dyDescent="0.25">
      <c r="E619" s="22" t="e">
        <f>VLOOKUP(D619,'Supplier Statement'!A:B,1,0)</f>
        <v>#N/A</v>
      </c>
      <c r="F619" s="22" t="e">
        <f>VLOOKUP(D619,'Supplier Statement'!A:B,2,0)</f>
        <v>#N/A</v>
      </c>
      <c r="H619" s="22" t="s">
        <v>2405</v>
      </c>
    </row>
    <row r="620" spans="1:11" x14ac:dyDescent="0.25">
      <c r="E620" s="22" t="e">
        <f>VLOOKUP(D620,'Supplier Statement'!A:B,1,0)</f>
        <v>#N/A</v>
      </c>
      <c r="F620" s="22" t="e">
        <f>VLOOKUP(D620,'Supplier Statement'!A:B,2,0)</f>
        <v>#N/A</v>
      </c>
      <c r="H620" s="22" t="s">
        <v>2406</v>
      </c>
    </row>
    <row r="621" spans="1:11" x14ac:dyDescent="0.25">
      <c r="A621" s="22" t="s">
        <v>324</v>
      </c>
      <c r="B621" s="22" t="s">
        <v>2402</v>
      </c>
      <c r="C621" s="22" t="s">
        <v>1543</v>
      </c>
      <c r="D621" s="22" t="s">
        <v>324</v>
      </c>
      <c r="E621" s="22" t="e">
        <f>VLOOKUP(D621,'Supplier Statement'!A:B,1,0)</f>
        <v>#N/A</v>
      </c>
      <c r="F621" s="22" t="e">
        <f>VLOOKUP(D621,'Supplier Statement'!A:B,2,0)</f>
        <v>#N/A</v>
      </c>
      <c r="G621" s="22" t="s">
        <v>2255</v>
      </c>
      <c r="H621" s="22" t="s">
        <v>2403</v>
      </c>
      <c r="I621" s="24">
        <v>5000</v>
      </c>
      <c r="K621" s="24">
        <v>-2314331.66</v>
      </c>
    </row>
    <row r="622" spans="1:11" x14ac:dyDescent="0.25">
      <c r="E622" s="22" t="e">
        <f>VLOOKUP(D622,'Supplier Statement'!A:B,1,0)</f>
        <v>#N/A</v>
      </c>
      <c r="F622" s="22" t="e">
        <f>VLOOKUP(D622,'Supplier Statement'!A:B,2,0)</f>
        <v>#N/A</v>
      </c>
      <c r="H622" s="22" t="s">
        <v>2404</v>
      </c>
    </row>
    <row r="623" spans="1:11" x14ac:dyDescent="0.25">
      <c r="E623" s="22" t="e">
        <f>VLOOKUP(D623,'Supplier Statement'!A:B,1,0)</f>
        <v>#N/A</v>
      </c>
      <c r="F623" s="22" t="e">
        <f>VLOOKUP(D623,'Supplier Statement'!A:B,2,0)</f>
        <v>#N/A</v>
      </c>
      <c r="H623" s="22" t="s">
        <v>2405</v>
      </c>
    </row>
    <row r="624" spans="1:11" x14ac:dyDescent="0.25">
      <c r="E624" s="22" t="e">
        <f>VLOOKUP(D624,'Supplier Statement'!A:B,1,0)</f>
        <v>#N/A</v>
      </c>
      <c r="F624" s="22" t="e">
        <f>VLOOKUP(D624,'Supplier Statement'!A:B,2,0)</f>
        <v>#N/A</v>
      </c>
      <c r="H624" s="22" t="s">
        <v>2406</v>
      </c>
    </row>
    <row r="625" spans="1:11" x14ac:dyDescent="0.25">
      <c r="A625" s="22" t="s">
        <v>324</v>
      </c>
      <c r="B625" s="22" t="s">
        <v>2402</v>
      </c>
      <c r="C625" s="22" t="s">
        <v>1543</v>
      </c>
      <c r="D625" s="22" t="s">
        <v>324</v>
      </c>
      <c r="E625" s="22" t="e">
        <f>VLOOKUP(D625,'Supplier Statement'!A:B,1,0)</f>
        <v>#N/A</v>
      </c>
      <c r="F625" s="22" t="e">
        <f>VLOOKUP(D625,'Supplier Statement'!A:B,2,0)</f>
        <v>#N/A</v>
      </c>
      <c r="G625" s="22" t="s">
        <v>2255</v>
      </c>
      <c r="H625" s="22" t="s">
        <v>2403</v>
      </c>
      <c r="I625" s="24">
        <v>5000</v>
      </c>
      <c r="K625" s="24">
        <v>-2309331.66</v>
      </c>
    </row>
    <row r="626" spans="1:11" x14ac:dyDescent="0.25">
      <c r="E626" s="22" t="e">
        <f>VLOOKUP(D626,'Supplier Statement'!A:B,1,0)</f>
        <v>#N/A</v>
      </c>
      <c r="F626" s="22" t="e">
        <f>VLOOKUP(D626,'Supplier Statement'!A:B,2,0)</f>
        <v>#N/A</v>
      </c>
      <c r="H626" s="22" t="s">
        <v>2404</v>
      </c>
    </row>
    <row r="627" spans="1:11" x14ac:dyDescent="0.25">
      <c r="E627" s="22" t="e">
        <f>VLOOKUP(D627,'Supplier Statement'!A:B,1,0)</f>
        <v>#N/A</v>
      </c>
      <c r="F627" s="22" t="e">
        <f>VLOOKUP(D627,'Supplier Statement'!A:B,2,0)</f>
        <v>#N/A</v>
      </c>
      <c r="H627" s="22" t="s">
        <v>2405</v>
      </c>
    </row>
    <row r="628" spans="1:11" x14ac:dyDescent="0.25">
      <c r="E628" s="22" t="e">
        <f>VLOOKUP(D628,'Supplier Statement'!A:B,1,0)</f>
        <v>#N/A</v>
      </c>
      <c r="F628" s="22" t="e">
        <f>VLOOKUP(D628,'Supplier Statement'!A:B,2,0)</f>
        <v>#N/A</v>
      </c>
      <c r="H628" s="22" t="s">
        <v>2406</v>
      </c>
    </row>
    <row r="629" spans="1:11" x14ac:dyDescent="0.25">
      <c r="A629" s="22" t="s">
        <v>324</v>
      </c>
      <c r="B629" s="22" t="s">
        <v>2402</v>
      </c>
      <c r="C629" s="22" t="s">
        <v>1543</v>
      </c>
      <c r="D629" s="22" t="s">
        <v>324</v>
      </c>
      <c r="E629" s="22" t="e">
        <f>VLOOKUP(D629,'Supplier Statement'!A:B,1,0)</f>
        <v>#N/A</v>
      </c>
      <c r="F629" s="22" t="e">
        <f>VLOOKUP(D629,'Supplier Statement'!A:B,2,0)</f>
        <v>#N/A</v>
      </c>
      <c r="G629" s="22" t="s">
        <v>2255</v>
      </c>
      <c r="H629" s="22" t="s">
        <v>2403</v>
      </c>
      <c r="I629" s="24">
        <v>5000</v>
      </c>
      <c r="K629" s="24">
        <v>-2304331.66</v>
      </c>
    </row>
    <row r="630" spans="1:11" x14ac:dyDescent="0.25">
      <c r="E630" s="22" t="e">
        <f>VLOOKUP(D630,'Supplier Statement'!A:B,1,0)</f>
        <v>#N/A</v>
      </c>
      <c r="F630" s="22" t="e">
        <f>VLOOKUP(D630,'Supplier Statement'!A:B,2,0)</f>
        <v>#N/A</v>
      </c>
      <c r="H630" s="22" t="s">
        <v>2404</v>
      </c>
    </row>
    <row r="631" spans="1:11" x14ac:dyDescent="0.25">
      <c r="E631" s="22" t="e">
        <f>VLOOKUP(D631,'Supplier Statement'!A:B,1,0)</f>
        <v>#N/A</v>
      </c>
      <c r="F631" s="22" t="e">
        <f>VLOOKUP(D631,'Supplier Statement'!A:B,2,0)</f>
        <v>#N/A</v>
      </c>
      <c r="H631" s="22" t="s">
        <v>2405</v>
      </c>
    </row>
    <row r="632" spans="1:11" x14ac:dyDescent="0.25">
      <c r="E632" s="22" t="e">
        <f>VLOOKUP(D632,'Supplier Statement'!A:B,1,0)</f>
        <v>#N/A</v>
      </c>
      <c r="F632" s="22" t="e">
        <f>VLOOKUP(D632,'Supplier Statement'!A:B,2,0)</f>
        <v>#N/A</v>
      </c>
      <c r="H632" s="22" t="s">
        <v>2406</v>
      </c>
    </row>
    <row r="633" spans="1:11" x14ac:dyDescent="0.25">
      <c r="A633" s="22" t="s">
        <v>324</v>
      </c>
      <c r="B633" s="22" t="s">
        <v>2402</v>
      </c>
      <c r="C633" s="22" t="s">
        <v>1543</v>
      </c>
      <c r="D633" s="22" t="s">
        <v>324</v>
      </c>
      <c r="E633" s="22" t="e">
        <f>VLOOKUP(D633,'Supplier Statement'!A:B,1,0)</f>
        <v>#N/A</v>
      </c>
      <c r="F633" s="22" t="e">
        <f>VLOOKUP(D633,'Supplier Statement'!A:B,2,0)</f>
        <v>#N/A</v>
      </c>
      <c r="G633" s="22" t="s">
        <v>2255</v>
      </c>
      <c r="H633" s="22" t="s">
        <v>2403</v>
      </c>
      <c r="I633" s="24">
        <v>10000</v>
      </c>
      <c r="K633" s="24">
        <v>-2294331.66</v>
      </c>
    </row>
    <row r="634" spans="1:11" x14ac:dyDescent="0.25">
      <c r="E634" s="22" t="e">
        <f>VLOOKUP(D634,'Supplier Statement'!A:B,1,0)</f>
        <v>#N/A</v>
      </c>
      <c r="F634" s="22" t="e">
        <f>VLOOKUP(D634,'Supplier Statement'!A:B,2,0)</f>
        <v>#N/A</v>
      </c>
      <c r="H634" s="22" t="s">
        <v>2404</v>
      </c>
    </row>
    <row r="635" spans="1:11" x14ac:dyDescent="0.25">
      <c r="E635" s="22" t="e">
        <f>VLOOKUP(D635,'Supplier Statement'!A:B,1,0)</f>
        <v>#N/A</v>
      </c>
      <c r="F635" s="22" t="e">
        <f>VLOOKUP(D635,'Supplier Statement'!A:B,2,0)</f>
        <v>#N/A</v>
      </c>
      <c r="H635" s="22" t="s">
        <v>2405</v>
      </c>
    </row>
    <row r="636" spans="1:11" x14ac:dyDescent="0.25">
      <c r="E636" s="22" t="e">
        <f>VLOOKUP(D636,'Supplier Statement'!A:B,1,0)</f>
        <v>#N/A</v>
      </c>
      <c r="F636" s="22" t="e">
        <f>VLOOKUP(D636,'Supplier Statement'!A:B,2,0)</f>
        <v>#N/A</v>
      </c>
      <c r="H636" s="22" t="s">
        <v>2406</v>
      </c>
    </row>
    <row r="637" spans="1:11" x14ac:dyDescent="0.25">
      <c r="A637" s="22" t="s">
        <v>324</v>
      </c>
      <c r="B637" s="22" t="s">
        <v>2402</v>
      </c>
      <c r="C637" s="22" t="s">
        <v>1543</v>
      </c>
      <c r="D637" s="22" t="s">
        <v>324</v>
      </c>
      <c r="E637" s="22" t="e">
        <f>VLOOKUP(D637,'Supplier Statement'!A:B,1,0)</f>
        <v>#N/A</v>
      </c>
      <c r="F637" s="22" t="e">
        <f>VLOOKUP(D637,'Supplier Statement'!A:B,2,0)</f>
        <v>#N/A</v>
      </c>
      <c r="G637" s="22" t="s">
        <v>2255</v>
      </c>
      <c r="H637" s="22" t="s">
        <v>2403</v>
      </c>
      <c r="I637" s="24">
        <v>20000</v>
      </c>
      <c r="K637" s="24">
        <v>-2274331.66</v>
      </c>
    </row>
    <row r="638" spans="1:11" x14ac:dyDescent="0.25">
      <c r="B638" s="22" t="s">
        <v>2404</v>
      </c>
      <c r="E638" s="22" t="e">
        <f>VLOOKUP(D638,'Supplier Statement'!A:B,1,0)</f>
        <v>#N/A</v>
      </c>
      <c r="F638" s="22" t="e">
        <f>VLOOKUP(D638,'Supplier Statement'!A:B,2,0)</f>
        <v>#N/A</v>
      </c>
    </row>
    <row r="639" spans="1:11" x14ac:dyDescent="0.25">
      <c r="B639" s="22" t="s">
        <v>2405</v>
      </c>
      <c r="E639" s="22" t="e">
        <f>VLOOKUP(D639,'Supplier Statement'!A:B,1,0)</f>
        <v>#N/A</v>
      </c>
      <c r="F639" s="22" t="e">
        <f>VLOOKUP(D639,'Supplier Statement'!A:B,2,0)</f>
        <v>#N/A</v>
      </c>
    </row>
    <row r="640" spans="1:11" x14ac:dyDescent="0.25">
      <c r="A640" s="22" t="s">
        <v>324</v>
      </c>
      <c r="B640" s="22" t="s">
        <v>2402</v>
      </c>
      <c r="C640" s="22" t="s">
        <v>1543</v>
      </c>
      <c r="D640" s="22" t="s">
        <v>324</v>
      </c>
      <c r="E640" s="22" t="e">
        <f>VLOOKUP(D640,'Supplier Statement'!A:B,1,0)</f>
        <v>#N/A</v>
      </c>
      <c r="F640" s="22" t="e">
        <f>VLOOKUP(D640,'Supplier Statement'!A:B,2,0)</f>
        <v>#N/A</v>
      </c>
      <c r="G640" s="22" t="s">
        <v>2255</v>
      </c>
      <c r="H640" s="22" t="s">
        <v>2403</v>
      </c>
      <c r="I640" s="24">
        <v>10000</v>
      </c>
      <c r="K640" s="24">
        <v>-2264331.66</v>
      </c>
    </row>
    <row r="641" spans="1:11" x14ac:dyDescent="0.25">
      <c r="E641" s="22" t="e">
        <f>VLOOKUP(D641,'Supplier Statement'!A:B,1,0)</f>
        <v>#N/A</v>
      </c>
      <c r="F641" s="22" t="e">
        <f>VLOOKUP(D641,'Supplier Statement'!A:B,2,0)</f>
        <v>#N/A</v>
      </c>
      <c r="H641" s="22" t="s">
        <v>2404</v>
      </c>
    </row>
    <row r="642" spans="1:11" x14ac:dyDescent="0.25">
      <c r="E642" s="22" t="e">
        <f>VLOOKUP(D642,'Supplier Statement'!A:B,1,0)</f>
        <v>#N/A</v>
      </c>
      <c r="F642" s="22" t="e">
        <f>VLOOKUP(D642,'Supplier Statement'!A:B,2,0)</f>
        <v>#N/A</v>
      </c>
      <c r="H642" s="22" t="s">
        <v>2405</v>
      </c>
    </row>
    <row r="643" spans="1:11" x14ac:dyDescent="0.25">
      <c r="E643" s="22" t="e">
        <f>VLOOKUP(D643,'Supplier Statement'!A:B,1,0)</f>
        <v>#N/A</v>
      </c>
      <c r="F643" s="22" t="e">
        <f>VLOOKUP(D643,'Supplier Statement'!A:B,2,0)</f>
        <v>#N/A</v>
      </c>
      <c r="H643" s="22" t="s">
        <v>2406</v>
      </c>
    </row>
    <row r="644" spans="1:11" x14ac:dyDescent="0.25">
      <c r="A644" s="22" t="s">
        <v>324</v>
      </c>
      <c r="B644" s="22" t="s">
        <v>2402</v>
      </c>
      <c r="C644" s="22" t="s">
        <v>1543</v>
      </c>
      <c r="D644" s="22" t="s">
        <v>324</v>
      </c>
      <c r="E644" s="22" t="e">
        <f>VLOOKUP(D644,'Supplier Statement'!A:B,1,0)</f>
        <v>#N/A</v>
      </c>
      <c r="F644" s="22" t="e">
        <f>VLOOKUP(D644,'Supplier Statement'!A:B,2,0)</f>
        <v>#N/A</v>
      </c>
      <c r="G644" s="22" t="s">
        <v>2255</v>
      </c>
      <c r="H644" s="22" t="s">
        <v>2403</v>
      </c>
      <c r="I644" s="24">
        <v>10000</v>
      </c>
      <c r="K644" s="24">
        <v>-2254331.66</v>
      </c>
    </row>
    <row r="645" spans="1:11" x14ac:dyDescent="0.25">
      <c r="E645" s="22" t="e">
        <f>VLOOKUP(D645,'Supplier Statement'!A:B,1,0)</f>
        <v>#N/A</v>
      </c>
      <c r="F645" s="22" t="e">
        <f>VLOOKUP(D645,'Supplier Statement'!A:B,2,0)</f>
        <v>#N/A</v>
      </c>
      <c r="H645" s="22" t="s">
        <v>2404</v>
      </c>
    </row>
    <row r="646" spans="1:11" x14ac:dyDescent="0.25">
      <c r="E646" s="22" t="e">
        <f>VLOOKUP(D646,'Supplier Statement'!A:B,1,0)</f>
        <v>#N/A</v>
      </c>
      <c r="F646" s="22" t="e">
        <f>VLOOKUP(D646,'Supplier Statement'!A:B,2,0)</f>
        <v>#N/A</v>
      </c>
      <c r="H646" s="22" t="s">
        <v>2405</v>
      </c>
    </row>
    <row r="647" spans="1:11" x14ac:dyDescent="0.25">
      <c r="E647" s="22" t="e">
        <f>VLOOKUP(D647,'Supplier Statement'!A:B,1,0)</f>
        <v>#N/A</v>
      </c>
      <c r="F647" s="22" t="e">
        <f>VLOOKUP(D647,'Supplier Statement'!A:B,2,0)</f>
        <v>#N/A</v>
      </c>
      <c r="H647" s="22" t="s">
        <v>2406</v>
      </c>
    </row>
    <row r="648" spans="1:11" x14ac:dyDescent="0.25">
      <c r="A648" s="22" t="s">
        <v>324</v>
      </c>
      <c r="B648" s="22" t="s">
        <v>2402</v>
      </c>
      <c r="C648" s="22" t="s">
        <v>1543</v>
      </c>
      <c r="D648" s="22" t="s">
        <v>324</v>
      </c>
      <c r="E648" s="22" t="e">
        <f>VLOOKUP(D648,'Supplier Statement'!A:B,1,0)</f>
        <v>#N/A</v>
      </c>
      <c r="F648" s="22" t="e">
        <f>VLOOKUP(D648,'Supplier Statement'!A:B,2,0)</f>
        <v>#N/A</v>
      </c>
      <c r="G648" s="22" t="s">
        <v>2255</v>
      </c>
      <c r="H648" s="22" t="s">
        <v>2403</v>
      </c>
      <c r="I648" s="24">
        <v>30000</v>
      </c>
      <c r="K648" s="24">
        <v>-2224331.66</v>
      </c>
    </row>
    <row r="649" spans="1:11" x14ac:dyDescent="0.25">
      <c r="E649" s="22" t="e">
        <f>VLOOKUP(D649,'Supplier Statement'!A:B,1,0)</f>
        <v>#N/A</v>
      </c>
      <c r="F649" s="22" t="e">
        <f>VLOOKUP(D649,'Supplier Statement'!A:B,2,0)</f>
        <v>#N/A</v>
      </c>
      <c r="H649" s="22" t="s">
        <v>2404</v>
      </c>
    </row>
    <row r="650" spans="1:11" x14ac:dyDescent="0.25">
      <c r="E650" s="22" t="e">
        <f>VLOOKUP(D650,'Supplier Statement'!A:B,1,0)</f>
        <v>#N/A</v>
      </c>
      <c r="F650" s="22" t="e">
        <f>VLOOKUP(D650,'Supplier Statement'!A:B,2,0)</f>
        <v>#N/A</v>
      </c>
      <c r="H650" s="22" t="s">
        <v>2405</v>
      </c>
    </row>
    <row r="651" spans="1:11" x14ac:dyDescent="0.25">
      <c r="E651" s="22" t="e">
        <f>VLOOKUP(D651,'Supplier Statement'!A:B,1,0)</f>
        <v>#N/A</v>
      </c>
      <c r="F651" s="22" t="e">
        <f>VLOOKUP(D651,'Supplier Statement'!A:B,2,0)</f>
        <v>#N/A</v>
      </c>
      <c r="H651" s="22" t="s">
        <v>2406</v>
      </c>
    </row>
    <row r="652" spans="1:11" x14ac:dyDescent="0.25">
      <c r="A652" s="22" t="s">
        <v>324</v>
      </c>
      <c r="B652" s="22" t="s">
        <v>2402</v>
      </c>
      <c r="C652" s="22" t="s">
        <v>1543</v>
      </c>
      <c r="D652" s="22" t="s">
        <v>324</v>
      </c>
      <c r="E652" s="22" t="e">
        <f>VLOOKUP(D652,'Supplier Statement'!A:B,1,0)</f>
        <v>#N/A</v>
      </c>
      <c r="F652" s="22" t="e">
        <f>VLOOKUP(D652,'Supplier Statement'!A:B,2,0)</f>
        <v>#N/A</v>
      </c>
      <c r="G652" s="22" t="s">
        <v>2255</v>
      </c>
      <c r="H652" s="22" t="s">
        <v>2403</v>
      </c>
      <c r="I652" s="24">
        <v>135000</v>
      </c>
      <c r="K652" s="24">
        <v>-2089331.66</v>
      </c>
    </row>
    <row r="653" spans="1:11" x14ac:dyDescent="0.25">
      <c r="E653" s="22" t="e">
        <f>VLOOKUP(D653,'Supplier Statement'!A:B,1,0)</f>
        <v>#N/A</v>
      </c>
      <c r="F653" s="22" t="e">
        <f>VLOOKUP(D653,'Supplier Statement'!A:B,2,0)</f>
        <v>#N/A</v>
      </c>
      <c r="H653" s="22" t="s">
        <v>2404</v>
      </c>
    </row>
    <row r="654" spans="1:11" x14ac:dyDescent="0.25">
      <c r="E654" s="22" t="e">
        <f>VLOOKUP(D654,'Supplier Statement'!A:B,1,0)</f>
        <v>#N/A</v>
      </c>
      <c r="F654" s="22" t="e">
        <f>VLOOKUP(D654,'Supplier Statement'!A:B,2,0)</f>
        <v>#N/A</v>
      </c>
      <c r="H654" s="22" t="s">
        <v>2405</v>
      </c>
    </row>
    <row r="655" spans="1:11" x14ac:dyDescent="0.25">
      <c r="E655" s="22" t="e">
        <f>VLOOKUP(D655,'Supplier Statement'!A:B,1,0)</f>
        <v>#N/A</v>
      </c>
      <c r="F655" s="22" t="e">
        <f>VLOOKUP(D655,'Supplier Statement'!A:B,2,0)</f>
        <v>#N/A</v>
      </c>
      <c r="H655" s="22" t="s">
        <v>2406</v>
      </c>
    </row>
    <row r="656" spans="1:11" x14ac:dyDescent="0.25">
      <c r="A656" s="22" t="s">
        <v>324</v>
      </c>
      <c r="B656" s="22" t="s">
        <v>2402</v>
      </c>
      <c r="C656" s="22" t="s">
        <v>1543</v>
      </c>
      <c r="D656" s="22" t="s">
        <v>324</v>
      </c>
      <c r="E656" s="22" t="e">
        <f>VLOOKUP(D656,'Supplier Statement'!A:B,1,0)</f>
        <v>#N/A</v>
      </c>
      <c r="F656" s="22" t="e">
        <f>VLOOKUP(D656,'Supplier Statement'!A:B,2,0)</f>
        <v>#N/A</v>
      </c>
      <c r="G656" s="22" t="s">
        <v>2255</v>
      </c>
      <c r="H656" s="22" t="s">
        <v>2403</v>
      </c>
      <c r="I656" s="24">
        <v>135450</v>
      </c>
      <c r="K656" s="24">
        <v>-1953881.66</v>
      </c>
    </row>
    <row r="657" spans="1:11" x14ac:dyDescent="0.25">
      <c r="E657" s="22" t="e">
        <f>VLOOKUP(D657,'Supplier Statement'!A:B,1,0)</f>
        <v>#N/A</v>
      </c>
      <c r="F657" s="22" t="e">
        <f>VLOOKUP(D657,'Supplier Statement'!A:B,2,0)</f>
        <v>#N/A</v>
      </c>
      <c r="H657" s="22" t="s">
        <v>2404</v>
      </c>
    </row>
    <row r="658" spans="1:11" x14ac:dyDescent="0.25">
      <c r="E658" s="22" t="e">
        <f>VLOOKUP(D658,'Supplier Statement'!A:B,1,0)</f>
        <v>#N/A</v>
      </c>
      <c r="F658" s="22" t="e">
        <f>VLOOKUP(D658,'Supplier Statement'!A:B,2,0)</f>
        <v>#N/A</v>
      </c>
      <c r="H658" s="22" t="s">
        <v>2405</v>
      </c>
    </row>
    <row r="659" spans="1:11" x14ac:dyDescent="0.25">
      <c r="E659" s="22" t="e">
        <f>VLOOKUP(D659,'Supplier Statement'!A:B,1,0)</f>
        <v>#N/A</v>
      </c>
      <c r="F659" s="22" t="e">
        <f>VLOOKUP(D659,'Supplier Statement'!A:B,2,0)</f>
        <v>#N/A</v>
      </c>
      <c r="H659" s="22" t="s">
        <v>2406</v>
      </c>
    </row>
    <row r="660" spans="1:11" x14ac:dyDescent="0.25">
      <c r="A660" s="22" t="s">
        <v>324</v>
      </c>
      <c r="B660" s="22" t="s">
        <v>2402</v>
      </c>
      <c r="C660" s="22" t="s">
        <v>1543</v>
      </c>
      <c r="D660" s="22" t="s">
        <v>324</v>
      </c>
      <c r="E660" s="22" t="e">
        <f>VLOOKUP(D660,'Supplier Statement'!A:B,1,0)</f>
        <v>#N/A</v>
      </c>
      <c r="F660" s="22" t="e">
        <f>VLOOKUP(D660,'Supplier Statement'!A:B,2,0)</f>
        <v>#N/A</v>
      </c>
      <c r="G660" s="22" t="s">
        <v>2255</v>
      </c>
      <c r="H660" s="22" t="s">
        <v>2403</v>
      </c>
      <c r="I660" s="24">
        <v>9000</v>
      </c>
      <c r="K660" s="24">
        <v>-1944881.66</v>
      </c>
    </row>
    <row r="661" spans="1:11" x14ac:dyDescent="0.25">
      <c r="E661" s="22" t="e">
        <f>VLOOKUP(D661,'Supplier Statement'!A:B,1,0)</f>
        <v>#N/A</v>
      </c>
      <c r="F661" s="22" t="e">
        <f>VLOOKUP(D661,'Supplier Statement'!A:B,2,0)</f>
        <v>#N/A</v>
      </c>
      <c r="H661" s="22" t="s">
        <v>2404</v>
      </c>
    </row>
    <row r="662" spans="1:11" x14ac:dyDescent="0.25">
      <c r="E662" s="22" t="e">
        <f>VLOOKUP(D662,'Supplier Statement'!A:B,1,0)</f>
        <v>#N/A</v>
      </c>
      <c r="F662" s="22" t="e">
        <f>VLOOKUP(D662,'Supplier Statement'!A:B,2,0)</f>
        <v>#N/A</v>
      </c>
      <c r="H662" s="22" t="s">
        <v>2405</v>
      </c>
    </row>
    <row r="663" spans="1:11" x14ac:dyDescent="0.25">
      <c r="E663" s="22" t="e">
        <f>VLOOKUP(D663,'Supplier Statement'!A:B,1,0)</f>
        <v>#N/A</v>
      </c>
      <c r="F663" s="22" t="e">
        <f>VLOOKUP(D663,'Supplier Statement'!A:B,2,0)</f>
        <v>#N/A</v>
      </c>
      <c r="H663" s="22" t="s">
        <v>2406</v>
      </c>
    </row>
    <row r="664" spans="1:11" x14ac:dyDescent="0.25">
      <c r="A664" s="22" t="s">
        <v>324</v>
      </c>
      <c r="B664" s="22" t="s">
        <v>2402</v>
      </c>
      <c r="C664" s="22" t="s">
        <v>1543</v>
      </c>
      <c r="D664" s="22" t="s">
        <v>324</v>
      </c>
      <c r="E664" s="22" t="e">
        <f>VLOOKUP(D664,'Supplier Statement'!A:B,1,0)</f>
        <v>#N/A</v>
      </c>
      <c r="F664" s="22" t="e">
        <f>VLOOKUP(D664,'Supplier Statement'!A:B,2,0)</f>
        <v>#N/A</v>
      </c>
      <c r="G664" s="22" t="s">
        <v>2255</v>
      </c>
      <c r="H664" s="22" t="s">
        <v>2403</v>
      </c>
      <c r="I664" s="24">
        <v>4500</v>
      </c>
      <c r="K664" s="24">
        <v>-1940381.66</v>
      </c>
    </row>
    <row r="665" spans="1:11" x14ac:dyDescent="0.25">
      <c r="E665" s="22" t="e">
        <f>VLOOKUP(D665,'Supplier Statement'!A:B,1,0)</f>
        <v>#N/A</v>
      </c>
      <c r="F665" s="22" t="e">
        <f>VLOOKUP(D665,'Supplier Statement'!A:B,2,0)</f>
        <v>#N/A</v>
      </c>
      <c r="H665" s="22" t="s">
        <v>2404</v>
      </c>
    </row>
    <row r="666" spans="1:11" x14ac:dyDescent="0.25">
      <c r="E666" s="22" t="e">
        <f>VLOOKUP(D666,'Supplier Statement'!A:B,1,0)</f>
        <v>#N/A</v>
      </c>
      <c r="F666" s="22" t="e">
        <f>VLOOKUP(D666,'Supplier Statement'!A:B,2,0)</f>
        <v>#N/A</v>
      </c>
      <c r="H666" s="22" t="s">
        <v>2405</v>
      </c>
    </row>
    <row r="667" spans="1:11" x14ac:dyDescent="0.25">
      <c r="E667" s="22" t="e">
        <f>VLOOKUP(D667,'Supplier Statement'!A:B,1,0)</f>
        <v>#N/A</v>
      </c>
      <c r="F667" s="22" t="e">
        <f>VLOOKUP(D667,'Supplier Statement'!A:B,2,0)</f>
        <v>#N/A</v>
      </c>
      <c r="H667" s="22" t="s">
        <v>2406</v>
      </c>
    </row>
    <row r="668" spans="1:11" x14ac:dyDescent="0.25">
      <c r="A668" s="22" t="s">
        <v>324</v>
      </c>
      <c r="B668" s="22" t="s">
        <v>2402</v>
      </c>
      <c r="C668" s="22" t="s">
        <v>1543</v>
      </c>
      <c r="D668" s="22" t="s">
        <v>324</v>
      </c>
      <c r="E668" s="22" t="e">
        <f>VLOOKUP(D668,'Supplier Statement'!A:B,1,0)</f>
        <v>#N/A</v>
      </c>
      <c r="F668" s="22" t="e">
        <f>VLOOKUP(D668,'Supplier Statement'!A:B,2,0)</f>
        <v>#N/A</v>
      </c>
      <c r="G668" s="22" t="s">
        <v>2255</v>
      </c>
      <c r="H668" s="22" t="s">
        <v>2403</v>
      </c>
      <c r="I668" s="24">
        <v>40500</v>
      </c>
      <c r="K668" s="24">
        <v>-1899881.66</v>
      </c>
    </row>
    <row r="669" spans="1:11" x14ac:dyDescent="0.25">
      <c r="E669" s="22" t="e">
        <f>VLOOKUP(D669,'Supplier Statement'!A:B,1,0)</f>
        <v>#N/A</v>
      </c>
      <c r="F669" s="22" t="e">
        <f>VLOOKUP(D669,'Supplier Statement'!A:B,2,0)</f>
        <v>#N/A</v>
      </c>
      <c r="H669" s="22" t="s">
        <v>2404</v>
      </c>
    </row>
    <row r="670" spans="1:11" x14ac:dyDescent="0.25">
      <c r="E670" s="22" t="e">
        <f>VLOOKUP(D670,'Supplier Statement'!A:B,1,0)</f>
        <v>#N/A</v>
      </c>
      <c r="F670" s="22" t="e">
        <f>VLOOKUP(D670,'Supplier Statement'!A:B,2,0)</f>
        <v>#N/A</v>
      </c>
      <c r="H670" s="22" t="s">
        <v>2405</v>
      </c>
    </row>
    <row r="671" spans="1:11" x14ac:dyDescent="0.25">
      <c r="E671" s="22" t="e">
        <f>VLOOKUP(D671,'Supplier Statement'!A:B,1,0)</f>
        <v>#N/A</v>
      </c>
      <c r="F671" s="22" t="e">
        <f>VLOOKUP(D671,'Supplier Statement'!A:B,2,0)</f>
        <v>#N/A</v>
      </c>
      <c r="H671" s="22" t="s">
        <v>2406</v>
      </c>
    </row>
    <row r="672" spans="1:11" x14ac:dyDescent="0.25">
      <c r="A672" s="22" t="s">
        <v>324</v>
      </c>
      <c r="B672" s="22" t="s">
        <v>2402</v>
      </c>
      <c r="C672" s="22" t="s">
        <v>1543</v>
      </c>
      <c r="D672" s="22" t="s">
        <v>324</v>
      </c>
      <c r="E672" s="22" t="e">
        <f>VLOOKUP(D672,'Supplier Statement'!A:B,1,0)</f>
        <v>#N/A</v>
      </c>
      <c r="F672" s="22" t="e">
        <f>VLOOKUP(D672,'Supplier Statement'!A:B,2,0)</f>
        <v>#N/A</v>
      </c>
      <c r="G672" s="22" t="s">
        <v>2255</v>
      </c>
      <c r="H672" s="22" t="s">
        <v>2403</v>
      </c>
      <c r="I672" s="24">
        <v>13500</v>
      </c>
      <c r="K672" s="24">
        <v>-1886381.66</v>
      </c>
    </row>
    <row r="673" spans="1:11" x14ac:dyDescent="0.25">
      <c r="E673" s="22" t="e">
        <f>VLOOKUP(D673,'Supplier Statement'!A:B,1,0)</f>
        <v>#N/A</v>
      </c>
      <c r="F673" s="22" t="e">
        <f>VLOOKUP(D673,'Supplier Statement'!A:B,2,0)</f>
        <v>#N/A</v>
      </c>
      <c r="H673" s="22" t="s">
        <v>2404</v>
      </c>
    </row>
    <row r="674" spans="1:11" x14ac:dyDescent="0.25">
      <c r="E674" s="22" t="e">
        <f>VLOOKUP(D674,'Supplier Statement'!A:B,1,0)</f>
        <v>#N/A</v>
      </c>
      <c r="F674" s="22" t="e">
        <f>VLOOKUP(D674,'Supplier Statement'!A:B,2,0)</f>
        <v>#N/A</v>
      </c>
      <c r="H674" s="22" t="s">
        <v>2405</v>
      </c>
    </row>
    <row r="675" spans="1:11" x14ac:dyDescent="0.25">
      <c r="E675" s="22" t="e">
        <f>VLOOKUP(D675,'Supplier Statement'!A:B,1,0)</f>
        <v>#N/A</v>
      </c>
      <c r="F675" s="22" t="e">
        <f>VLOOKUP(D675,'Supplier Statement'!A:B,2,0)</f>
        <v>#N/A</v>
      </c>
      <c r="H675" s="22" t="s">
        <v>2406</v>
      </c>
    </row>
    <row r="676" spans="1:11" x14ac:dyDescent="0.25">
      <c r="A676" s="22" t="s">
        <v>324</v>
      </c>
      <c r="B676" s="22" t="s">
        <v>2402</v>
      </c>
      <c r="C676" s="22" t="s">
        <v>1543</v>
      </c>
      <c r="D676" s="22" t="s">
        <v>324</v>
      </c>
      <c r="E676" s="22" t="e">
        <f>VLOOKUP(D676,'Supplier Statement'!A:B,1,0)</f>
        <v>#N/A</v>
      </c>
      <c r="F676" s="22" t="e">
        <f>VLOOKUP(D676,'Supplier Statement'!A:B,2,0)</f>
        <v>#N/A</v>
      </c>
      <c r="G676" s="22" t="s">
        <v>2255</v>
      </c>
      <c r="H676" s="22" t="s">
        <v>2403</v>
      </c>
      <c r="I676" s="24">
        <v>14000</v>
      </c>
      <c r="K676" s="24">
        <v>-1872381.66</v>
      </c>
    </row>
    <row r="677" spans="1:11" x14ac:dyDescent="0.25">
      <c r="B677" s="22" t="s">
        <v>2404</v>
      </c>
      <c r="E677" s="22" t="e">
        <f>VLOOKUP(D677,'Supplier Statement'!A:B,1,0)</f>
        <v>#N/A</v>
      </c>
      <c r="F677" s="22" t="e">
        <f>VLOOKUP(D677,'Supplier Statement'!A:B,2,0)</f>
        <v>#N/A</v>
      </c>
    </row>
    <row r="678" spans="1:11" x14ac:dyDescent="0.25">
      <c r="B678" s="22" t="s">
        <v>2405</v>
      </c>
      <c r="E678" s="22" t="e">
        <f>VLOOKUP(D678,'Supplier Statement'!A:B,1,0)</f>
        <v>#N/A</v>
      </c>
      <c r="F678" s="22" t="e">
        <f>VLOOKUP(D678,'Supplier Statement'!A:B,2,0)</f>
        <v>#N/A</v>
      </c>
    </row>
    <row r="679" spans="1:11" x14ac:dyDescent="0.25">
      <c r="A679" s="22" t="s">
        <v>324</v>
      </c>
      <c r="B679" s="22" t="s">
        <v>2402</v>
      </c>
      <c r="C679" s="22" t="s">
        <v>1543</v>
      </c>
      <c r="D679" s="22" t="s">
        <v>324</v>
      </c>
      <c r="E679" s="22" t="e">
        <f>VLOOKUP(D679,'Supplier Statement'!A:B,1,0)</f>
        <v>#N/A</v>
      </c>
      <c r="F679" s="22" t="e">
        <f>VLOOKUP(D679,'Supplier Statement'!A:B,2,0)</f>
        <v>#N/A</v>
      </c>
      <c r="G679" s="22" t="s">
        <v>2255</v>
      </c>
      <c r="H679" s="22" t="s">
        <v>2403</v>
      </c>
      <c r="I679" s="24">
        <v>5000</v>
      </c>
      <c r="K679" s="24">
        <v>-1867381.66</v>
      </c>
    </row>
    <row r="680" spans="1:11" x14ac:dyDescent="0.25">
      <c r="E680" s="22" t="e">
        <f>VLOOKUP(D680,'Supplier Statement'!A:B,1,0)</f>
        <v>#N/A</v>
      </c>
      <c r="F680" s="22" t="e">
        <f>VLOOKUP(D680,'Supplier Statement'!A:B,2,0)</f>
        <v>#N/A</v>
      </c>
      <c r="H680" s="22" t="s">
        <v>2404</v>
      </c>
    </row>
    <row r="681" spans="1:11" x14ac:dyDescent="0.25">
      <c r="E681" s="22" t="e">
        <f>VLOOKUP(D681,'Supplier Statement'!A:B,1,0)</f>
        <v>#N/A</v>
      </c>
      <c r="F681" s="22" t="e">
        <f>VLOOKUP(D681,'Supplier Statement'!A:B,2,0)</f>
        <v>#N/A</v>
      </c>
      <c r="H681" s="22" t="s">
        <v>2405</v>
      </c>
    </row>
    <row r="682" spans="1:11" x14ac:dyDescent="0.25">
      <c r="E682" s="22" t="e">
        <f>VLOOKUP(D682,'Supplier Statement'!A:B,1,0)</f>
        <v>#N/A</v>
      </c>
      <c r="F682" s="22" t="e">
        <f>VLOOKUP(D682,'Supplier Statement'!A:B,2,0)</f>
        <v>#N/A</v>
      </c>
      <c r="H682" s="22" t="s">
        <v>2406</v>
      </c>
    </row>
    <row r="683" spans="1:11" x14ac:dyDescent="0.25">
      <c r="A683" s="22" t="s">
        <v>324</v>
      </c>
      <c r="B683" s="22" t="s">
        <v>2402</v>
      </c>
      <c r="C683" s="22" t="s">
        <v>1543</v>
      </c>
      <c r="D683" s="22" t="s">
        <v>324</v>
      </c>
      <c r="E683" s="22" t="e">
        <f>VLOOKUP(D683,'Supplier Statement'!A:B,1,0)</f>
        <v>#N/A</v>
      </c>
      <c r="F683" s="22" t="e">
        <f>VLOOKUP(D683,'Supplier Statement'!A:B,2,0)</f>
        <v>#N/A</v>
      </c>
      <c r="G683" s="22" t="s">
        <v>2255</v>
      </c>
      <c r="H683" s="22" t="s">
        <v>2403</v>
      </c>
      <c r="I683" s="24">
        <v>63000</v>
      </c>
      <c r="K683" s="24">
        <v>-1804381.66</v>
      </c>
    </row>
    <row r="684" spans="1:11" x14ac:dyDescent="0.25">
      <c r="E684" s="22" t="e">
        <f>VLOOKUP(D684,'Supplier Statement'!A:B,1,0)</f>
        <v>#N/A</v>
      </c>
      <c r="F684" s="22" t="e">
        <f>VLOOKUP(D684,'Supplier Statement'!A:B,2,0)</f>
        <v>#N/A</v>
      </c>
      <c r="H684" s="22" t="s">
        <v>2404</v>
      </c>
    </row>
    <row r="685" spans="1:11" x14ac:dyDescent="0.25">
      <c r="E685" s="22" t="e">
        <f>VLOOKUP(D685,'Supplier Statement'!A:B,1,0)</f>
        <v>#N/A</v>
      </c>
      <c r="F685" s="22" t="e">
        <f>VLOOKUP(D685,'Supplier Statement'!A:B,2,0)</f>
        <v>#N/A</v>
      </c>
      <c r="H685" s="22" t="s">
        <v>2405</v>
      </c>
    </row>
    <row r="686" spans="1:11" x14ac:dyDescent="0.25">
      <c r="E686" s="22" t="e">
        <f>VLOOKUP(D686,'Supplier Statement'!A:B,1,0)</f>
        <v>#N/A</v>
      </c>
      <c r="F686" s="22" t="e">
        <f>VLOOKUP(D686,'Supplier Statement'!A:B,2,0)</f>
        <v>#N/A</v>
      </c>
      <c r="H686" s="22" t="s">
        <v>2406</v>
      </c>
    </row>
    <row r="687" spans="1:11" x14ac:dyDescent="0.25">
      <c r="A687" s="22" t="s">
        <v>324</v>
      </c>
      <c r="B687" s="22" t="s">
        <v>2402</v>
      </c>
      <c r="C687" s="22" t="s">
        <v>1543</v>
      </c>
      <c r="D687" s="22" t="s">
        <v>324</v>
      </c>
      <c r="E687" s="22" t="e">
        <f>VLOOKUP(D687,'Supplier Statement'!A:B,1,0)</f>
        <v>#N/A</v>
      </c>
      <c r="F687" s="22" t="e">
        <f>VLOOKUP(D687,'Supplier Statement'!A:B,2,0)</f>
        <v>#N/A</v>
      </c>
      <c r="G687" s="22" t="s">
        <v>2255</v>
      </c>
      <c r="H687" s="22" t="s">
        <v>2403</v>
      </c>
      <c r="I687" s="24">
        <v>27950</v>
      </c>
      <c r="K687" s="24">
        <v>-1776431.66</v>
      </c>
    </row>
    <row r="688" spans="1:11" x14ac:dyDescent="0.25">
      <c r="E688" s="22" t="e">
        <f>VLOOKUP(D688,'Supplier Statement'!A:B,1,0)</f>
        <v>#N/A</v>
      </c>
      <c r="F688" s="22" t="e">
        <f>VLOOKUP(D688,'Supplier Statement'!A:B,2,0)</f>
        <v>#N/A</v>
      </c>
      <c r="H688" s="22" t="s">
        <v>2404</v>
      </c>
    </row>
    <row r="689" spans="1:11" x14ac:dyDescent="0.25">
      <c r="E689" s="22" t="e">
        <f>VLOOKUP(D689,'Supplier Statement'!A:B,1,0)</f>
        <v>#N/A</v>
      </c>
      <c r="F689" s="22" t="e">
        <f>VLOOKUP(D689,'Supplier Statement'!A:B,2,0)</f>
        <v>#N/A</v>
      </c>
      <c r="H689" s="22" t="s">
        <v>2405</v>
      </c>
    </row>
    <row r="690" spans="1:11" x14ac:dyDescent="0.25">
      <c r="E690" s="22" t="e">
        <f>VLOOKUP(D690,'Supplier Statement'!A:B,1,0)</f>
        <v>#N/A</v>
      </c>
      <c r="F690" s="22" t="e">
        <f>VLOOKUP(D690,'Supplier Statement'!A:B,2,0)</f>
        <v>#N/A</v>
      </c>
      <c r="H690" s="22" t="s">
        <v>2406</v>
      </c>
    </row>
    <row r="691" spans="1:11" x14ac:dyDescent="0.25">
      <c r="A691" s="22" t="s">
        <v>324</v>
      </c>
      <c r="B691" s="22" t="s">
        <v>2402</v>
      </c>
      <c r="C691" s="22" t="s">
        <v>1543</v>
      </c>
      <c r="D691" s="22" t="s">
        <v>324</v>
      </c>
      <c r="E691" s="22" t="e">
        <f>VLOOKUP(D691,'Supplier Statement'!A:B,1,0)</f>
        <v>#N/A</v>
      </c>
      <c r="F691" s="22" t="e">
        <f>VLOOKUP(D691,'Supplier Statement'!A:B,2,0)</f>
        <v>#N/A</v>
      </c>
      <c r="G691" s="22" t="s">
        <v>2255</v>
      </c>
      <c r="H691" s="22" t="s">
        <v>2403</v>
      </c>
      <c r="I691" s="24">
        <v>23950</v>
      </c>
      <c r="K691" s="24">
        <v>-1752481.66</v>
      </c>
    </row>
    <row r="692" spans="1:11" x14ac:dyDescent="0.25">
      <c r="E692" s="22" t="e">
        <f>VLOOKUP(D692,'Supplier Statement'!A:B,1,0)</f>
        <v>#N/A</v>
      </c>
      <c r="F692" s="22" t="e">
        <f>VLOOKUP(D692,'Supplier Statement'!A:B,2,0)</f>
        <v>#N/A</v>
      </c>
      <c r="H692" s="22" t="s">
        <v>2404</v>
      </c>
    </row>
    <row r="693" spans="1:11" x14ac:dyDescent="0.25">
      <c r="E693" s="22" t="e">
        <f>VLOOKUP(D693,'Supplier Statement'!A:B,1,0)</f>
        <v>#N/A</v>
      </c>
      <c r="F693" s="22" t="e">
        <f>VLOOKUP(D693,'Supplier Statement'!A:B,2,0)</f>
        <v>#N/A</v>
      </c>
      <c r="H693" s="22" t="s">
        <v>2405</v>
      </c>
    </row>
    <row r="694" spans="1:11" x14ac:dyDescent="0.25">
      <c r="E694" s="22" t="e">
        <f>VLOOKUP(D694,'Supplier Statement'!A:B,1,0)</f>
        <v>#N/A</v>
      </c>
      <c r="F694" s="22" t="e">
        <f>VLOOKUP(D694,'Supplier Statement'!A:B,2,0)</f>
        <v>#N/A</v>
      </c>
      <c r="H694" s="22" t="s">
        <v>2406</v>
      </c>
    </row>
    <row r="695" spans="1:11" x14ac:dyDescent="0.25">
      <c r="A695" s="22" t="s">
        <v>2408</v>
      </c>
      <c r="B695" s="22" t="s">
        <v>2407</v>
      </c>
      <c r="C695" s="22" t="s">
        <v>1335</v>
      </c>
      <c r="D695" s="22" t="s">
        <v>2408</v>
      </c>
      <c r="E695" s="22" t="e">
        <f>VLOOKUP(D695,'Supplier Statement'!A:B,1,0)</f>
        <v>#N/A</v>
      </c>
      <c r="F695" s="22" t="e">
        <f>VLOOKUP(D695,'Supplier Statement'!A:B,2,0)</f>
        <v>#N/A</v>
      </c>
      <c r="G695" s="22" t="s">
        <v>2409</v>
      </c>
      <c r="H695" s="22" t="s">
        <v>1391</v>
      </c>
      <c r="J695" s="24">
        <v>440980</v>
      </c>
      <c r="K695" s="24">
        <v>-2193461.66</v>
      </c>
    </row>
    <row r="696" spans="1:11" x14ac:dyDescent="0.25">
      <c r="A696" s="22" t="s">
        <v>2410</v>
      </c>
      <c r="B696" s="22" t="s">
        <v>2407</v>
      </c>
      <c r="C696" s="22" t="s">
        <v>1335</v>
      </c>
      <c r="D696" s="22" t="s">
        <v>2410</v>
      </c>
      <c r="E696" s="22" t="e">
        <f>VLOOKUP(D696,'Supplier Statement'!A:B,1,0)</f>
        <v>#N/A</v>
      </c>
      <c r="F696" s="22" t="e">
        <f>VLOOKUP(D696,'Supplier Statement'!A:B,2,0)</f>
        <v>#N/A</v>
      </c>
      <c r="G696" s="22" t="s">
        <v>2411</v>
      </c>
      <c r="H696" s="22" t="s">
        <v>1437</v>
      </c>
      <c r="J696" s="24">
        <v>12400</v>
      </c>
      <c r="K696" s="24">
        <v>-2205861.66</v>
      </c>
    </row>
    <row r="697" spans="1:11" x14ac:dyDescent="0.25">
      <c r="A697" s="22" t="s">
        <v>2412</v>
      </c>
      <c r="B697" s="22" t="s">
        <v>15</v>
      </c>
      <c r="C697" s="22" t="s">
        <v>1543</v>
      </c>
      <c r="D697" s="22" t="s">
        <v>2412</v>
      </c>
      <c r="E697" s="22" t="e">
        <f>VLOOKUP(D697,'Supplier Statement'!A:B,1,0)</f>
        <v>#N/A</v>
      </c>
      <c r="F697" s="22" t="e">
        <f>VLOOKUP(D697,'Supplier Statement'!A:B,2,0)</f>
        <v>#N/A</v>
      </c>
      <c r="G697" s="22" t="s">
        <v>2413</v>
      </c>
      <c r="H697" s="22" t="s">
        <v>2414</v>
      </c>
      <c r="I697" s="24">
        <v>36000</v>
      </c>
      <c r="K697" s="24">
        <v>-2169861.66</v>
      </c>
    </row>
    <row r="698" spans="1:11" x14ac:dyDescent="0.25">
      <c r="F698" s="22" t="e">
        <f>VLOOKUP(D698,'Supplier Statement'!A:B,2,0)</f>
        <v>#N/A</v>
      </c>
      <c r="H698" s="22" t="s">
        <v>2415</v>
      </c>
    </row>
    <row r="699" spans="1:11" x14ac:dyDescent="0.25">
      <c r="F699" s="22" t="e">
        <f>VLOOKUP(D699,'Supplier Statement'!A:B,2,0)</f>
        <v>#N/A</v>
      </c>
    </row>
    <row r="700" spans="1:11" x14ac:dyDescent="0.25">
      <c r="F700" s="22" t="e">
        <f>VLOOKUP(D700,'Supplier Statement'!A:B,2,0)</f>
        <v>#N/A</v>
      </c>
    </row>
    <row r="701" spans="1:11" x14ac:dyDescent="0.25">
      <c r="F701" s="22" t="e">
        <f>VLOOKUP(D701,'Supplier Statement'!A:B,2,0)</f>
        <v>#N/A</v>
      </c>
    </row>
    <row r="702" spans="1:11" x14ac:dyDescent="0.25">
      <c r="F702" s="22" t="e">
        <f>VLOOKUP(D702,'Supplier Statement'!A:B,2,0)</f>
        <v>#N/A</v>
      </c>
    </row>
    <row r="703" spans="1:11" x14ac:dyDescent="0.25">
      <c r="F703" s="22" t="e">
        <f>VLOOKUP(D703,'Supplier Statement'!A:B,2,0)</f>
        <v>#N/A</v>
      </c>
    </row>
    <row r="704" spans="1:11" x14ac:dyDescent="0.25">
      <c r="F704" s="22" t="e">
        <f>VLOOKUP(D704,'Supplier Statement'!A:B,2,0)</f>
        <v>#N/A</v>
      </c>
    </row>
    <row r="705" spans="6:6" x14ac:dyDescent="0.25">
      <c r="F705" s="22" t="e">
        <f>VLOOKUP(D705,'Supplier Statement'!A:B,2,0)</f>
        <v>#N/A</v>
      </c>
    </row>
    <row r="706" spans="6:6" x14ac:dyDescent="0.25">
      <c r="F706" s="22" t="e">
        <f>VLOOKUP(D706,'Supplier Statement'!A:B,2,0)</f>
        <v>#N/A</v>
      </c>
    </row>
    <row r="707" spans="6:6" x14ac:dyDescent="0.25">
      <c r="F707" s="22" t="e">
        <f>VLOOKUP(D707,'Supplier Statement'!A:B,2,0)</f>
        <v>#N/A</v>
      </c>
    </row>
    <row r="708" spans="6:6" x14ac:dyDescent="0.25">
      <c r="F708" s="22" t="e">
        <f>VLOOKUP(D708,'Supplier Statement'!A:B,2,0)</f>
        <v>#N/A</v>
      </c>
    </row>
    <row r="709" spans="6:6" x14ac:dyDescent="0.25">
      <c r="F709" s="22" t="e">
        <f>VLOOKUP(D709,'Supplier Statement'!A:B,2,0)</f>
        <v>#N/A</v>
      </c>
    </row>
    <row r="710" spans="6:6" x14ac:dyDescent="0.25">
      <c r="F710" s="22" t="e">
        <f>VLOOKUP(D710,'Supplier Statement'!A:B,2,0)</f>
        <v>#N/A</v>
      </c>
    </row>
    <row r="711" spans="6:6" x14ac:dyDescent="0.25">
      <c r="F711" s="22" t="e">
        <f>VLOOKUP(D711,'Supplier Statement'!A:B,2,0)</f>
        <v>#N/A</v>
      </c>
    </row>
    <row r="712" spans="6:6" x14ac:dyDescent="0.25">
      <c r="F712" s="22" t="e">
        <f>VLOOKUP(D712,'Supplier Statement'!A:B,2,0)</f>
        <v>#N/A</v>
      </c>
    </row>
    <row r="713" spans="6:6" x14ac:dyDescent="0.25">
      <c r="F713" s="22" t="e">
        <f>VLOOKUP(D713,'Supplier Statement'!A:B,2,0)</f>
        <v>#N/A</v>
      </c>
    </row>
    <row r="714" spans="6:6" x14ac:dyDescent="0.25">
      <c r="F714" s="22" t="e">
        <f>VLOOKUP(D714,'Supplier Statement'!A:B,2,0)</f>
        <v>#N/A</v>
      </c>
    </row>
    <row r="715" spans="6:6" x14ac:dyDescent="0.25">
      <c r="F715" s="22" t="e">
        <f>VLOOKUP(D715,'Supplier Statement'!A:B,2,0)</f>
        <v>#N/A</v>
      </c>
    </row>
    <row r="716" spans="6:6" x14ac:dyDescent="0.25">
      <c r="F716" s="22" t="e">
        <f>VLOOKUP(D716,'Supplier Statement'!A:B,2,0)</f>
        <v>#N/A</v>
      </c>
    </row>
    <row r="717" spans="6:6" x14ac:dyDescent="0.25">
      <c r="F717" s="22" t="e">
        <f>VLOOKUP(D717,'Supplier Statement'!A:B,2,0)</f>
        <v>#N/A</v>
      </c>
    </row>
    <row r="718" spans="6:6" x14ac:dyDescent="0.25">
      <c r="F718" s="22" t="e">
        <f>VLOOKUP(D718,'Supplier Statement'!A:B,2,0)</f>
        <v>#N/A</v>
      </c>
    </row>
    <row r="719" spans="6:6" x14ac:dyDescent="0.25">
      <c r="F719" s="22" t="e">
        <f>VLOOKUP(D719,'Supplier Statement'!A:B,2,0)</f>
        <v>#N/A</v>
      </c>
    </row>
    <row r="720" spans="6:6" x14ac:dyDescent="0.25">
      <c r="F720" s="22" t="e">
        <f>VLOOKUP(D720,'Supplier Statement'!A:B,2,0)</f>
        <v>#N/A</v>
      </c>
    </row>
    <row r="721" spans="6:6" x14ac:dyDescent="0.25">
      <c r="F721" s="22" t="e">
        <f>VLOOKUP(D721,'Supplier Statement'!A:B,2,0)</f>
        <v>#N/A</v>
      </c>
    </row>
    <row r="722" spans="6:6" x14ac:dyDescent="0.25">
      <c r="F722" s="22" t="e">
        <f>VLOOKUP(D722,'Supplier Statement'!A:B,2,0)</f>
        <v>#N/A</v>
      </c>
    </row>
    <row r="723" spans="6:6" x14ac:dyDescent="0.25">
      <c r="F723" s="22" t="e">
        <f>VLOOKUP(D723,'Supplier Statement'!A:B,2,0)</f>
        <v>#N/A</v>
      </c>
    </row>
    <row r="724" spans="6:6" x14ac:dyDescent="0.25">
      <c r="F724" s="22" t="e">
        <f>VLOOKUP(D724,'Supplier Statement'!A:B,2,0)</f>
        <v>#N/A</v>
      </c>
    </row>
    <row r="725" spans="6:6" x14ac:dyDescent="0.25">
      <c r="F725" s="22" t="e">
        <f>VLOOKUP(D725,'Supplier Statement'!A:B,2,0)</f>
        <v>#N/A</v>
      </c>
    </row>
    <row r="726" spans="6:6" x14ac:dyDescent="0.25">
      <c r="F726" s="22" t="e">
        <f>VLOOKUP(D726,'Supplier Statement'!A:B,2,0)</f>
        <v>#N/A</v>
      </c>
    </row>
    <row r="727" spans="6:6" x14ac:dyDescent="0.25">
      <c r="F727" s="22" t="e">
        <f>VLOOKUP(D727,'Supplier Statement'!A:B,2,0)</f>
        <v>#N/A</v>
      </c>
    </row>
    <row r="728" spans="6:6" x14ac:dyDescent="0.25">
      <c r="F728" s="22" t="e">
        <f>VLOOKUP(D728,'Supplier Statement'!A:B,2,0)</f>
        <v>#N/A</v>
      </c>
    </row>
    <row r="729" spans="6:6" x14ac:dyDescent="0.25">
      <c r="F729" s="22" t="e">
        <f>VLOOKUP(D729,'Supplier Statement'!A:B,2,0)</f>
        <v>#N/A</v>
      </c>
    </row>
    <row r="730" spans="6:6" x14ac:dyDescent="0.25">
      <c r="F730" s="22" t="e">
        <f>VLOOKUP(D730,'Supplier Statement'!A:B,2,0)</f>
        <v>#N/A</v>
      </c>
    </row>
    <row r="731" spans="6:6" x14ac:dyDescent="0.25">
      <c r="F731" s="22" t="e">
        <f>VLOOKUP(D731,'Supplier Statement'!A:B,2,0)</f>
        <v>#N/A</v>
      </c>
    </row>
    <row r="732" spans="6:6" x14ac:dyDescent="0.25">
      <c r="F732" s="22" t="e">
        <f>VLOOKUP(D732,'Supplier Statement'!A:B,2,0)</f>
        <v>#N/A</v>
      </c>
    </row>
    <row r="733" spans="6:6" x14ac:dyDescent="0.25">
      <c r="F733" s="22" t="e">
        <f>VLOOKUP(D733,'Supplier Statement'!A:B,2,0)</f>
        <v>#N/A</v>
      </c>
    </row>
    <row r="734" spans="6:6" x14ac:dyDescent="0.25">
      <c r="F734" s="22" t="e">
        <f>VLOOKUP(D734,'Supplier Statement'!A:B,2,0)</f>
        <v>#N/A</v>
      </c>
    </row>
    <row r="735" spans="6:6" x14ac:dyDescent="0.25">
      <c r="F735" s="22" t="e">
        <f>VLOOKUP(D735,'Supplier Statement'!A:B,2,0)</f>
        <v>#N/A</v>
      </c>
    </row>
    <row r="736" spans="6:6" x14ac:dyDescent="0.25">
      <c r="F736" s="22" t="e">
        <f>VLOOKUP(D736,'Supplier Statement'!A:B,2,0)</f>
        <v>#N/A</v>
      </c>
    </row>
    <row r="737" spans="6:6" x14ac:dyDescent="0.25">
      <c r="F737" s="22" t="e">
        <f>VLOOKUP(D737,'Supplier Statement'!A:B,2,0)</f>
        <v>#N/A</v>
      </c>
    </row>
    <row r="738" spans="6:6" x14ac:dyDescent="0.25">
      <c r="F738" s="22" t="e">
        <f>VLOOKUP(D738,'Supplier Statement'!A:B,2,0)</f>
        <v>#N/A</v>
      </c>
    </row>
    <row r="739" spans="6:6" x14ac:dyDescent="0.25">
      <c r="F739" s="22" t="e">
        <f>VLOOKUP(D739,'Supplier Statement'!A:B,2,0)</f>
        <v>#N/A</v>
      </c>
    </row>
    <row r="740" spans="6:6" x14ac:dyDescent="0.25">
      <c r="F740" s="22" t="e">
        <f>VLOOKUP(D740,'Supplier Statement'!A:B,2,0)</f>
        <v>#N/A</v>
      </c>
    </row>
    <row r="741" spans="6:6" x14ac:dyDescent="0.25">
      <c r="F741" s="22" t="e">
        <f>VLOOKUP(D741,'Supplier Statement'!A:B,2,0)</f>
        <v>#N/A</v>
      </c>
    </row>
    <row r="742" spans="6:6" x14ac:dyDescent="0.25">
      <c r="F742" s="22" t="e">
        <f>VLOOKUP(D742,'Supplier Statement'!A:B,2,0)</f>
        <v>#N/A</v>
      </c>
    </row>
    <row r="743" spans="6:6" x14ac:dyDescent="0.25">
      <c r="F743" s="22" t="e">
        <f>VLOOKUP(D743,'Supplier Statement'!A:B,2,0)</f>
        <v>#N/A</v>
      </c>
    </row>
    <row r="744" spans="6:6" x14ac:dyDescent="0.25">
      <c r="F744" s="22" t="e">
        <f>VLOOKUP(D744,'Supplier Statement'!A:B,2,0)</f>
        <v>#N/A</v>
      </c>
    </row>
    <row r="745" spans="6:6" x14ac:dyDescent="0.25">
      <c r="F745" s="22" t="e">
        <f>VLOOKUP(D745,'Supplier Statement'!A:B,2,0)</f>
        <v>#N/A</v>
      </c>
    </row>
    <row r="746" spans="6:6" x14ac:dyDescent="0.25">
      <c r="F746" s="22" t="e">
        <f>VLOOKUP(D746,'Supplier Statement'!A:B,2,0)</f>
        <v>#N/A</v>
      </c>
    </row>
    <row r="747" spans="6:6" x14ac:dyDescent="0.25">
      <c r="F747" s="22" t="e">
        <f>VLOOKUP(D747,'Supplier Statement'!A:B,2,0)</f>
        <v>#N/A</v>
      </c>
    </row>
    <row r="748" spans="6:6" x14ac:dyDescent="0.25">
      <c r="F748" s="22" t="e">
        <f>VLOOKUP(D748,'Supplier Statement'!A:B,2,0)</f>
        <v>#N/A</v>
      </c>
    </row>
    <row r="749" spans="6:6" x14ac:dyDescent="0.25">
      <c r="F749" s="22" t="e">
        <f>VLOOKUP(D749,'Supplier Statement'!A:B,2,0)</f>
        <v>#N/A</v>
      </c>
    </row>
    <row r="750" spans="6:6" x14ac:dyDescent="0.25">
      <c r="F750" s="22" t="e">
        <f>VLOOKUP(D750,'Supplier Statement'!A:B,2,0)</f>
        <v>#N/A</v>
      </c>
    </row>
    <row r="751" spans="6:6" x14ac:dyDescent="0.25">
      <c r="F751" s="22" t="e">
        <f>VLOOKUP(D751,'Supplier Statement'!A:B,2,0)</f>
        <v>#N/A</v>
      </c>
    </row>
    <row r="752" spans="6:6" x14ac:dyDescent="0.25">
      <c r="F752" s="22" t="e">
        <f>VLOOKUP(D752,'Supplier Statement'!A:B,2,0)</f>
        <v>#N/A</v>
      </c>
    </row>
    <row r="753" spans="6:6" x14ac:dyDescent="0.25">
      <c r="F753" s="22" t="e">
        <f>VLOOKUP(D753,'Supplier Statement'!A:B,2,0)</f>
        <v>#N/A</v>
      </c>
    </row>
    <row r="754" spans="6:6" x14ac:dyDescent="0.25">
      <c r="F754" s="22" t="e">
        <f>VLOOKUP(D754,'Supplier Statement'!A:B,2,0)</f>
        <v>#N/A</v>
      </c>
    </row>
    <row r="755" spans="6:6" x14ac:dyDescent="0.25">
      <c r="F755" s="22" t="e">
        <f>VLOOKUP(D755,'Supplier Statement'!A:B,2,0)</f>
        <v>#N/A</v>
      </c>
    </row>
    <row r="756" spans="6:6" x14ac:dyDescent="0.25">
      <c r="F756" s="22" t="e">
        <f>VLOOKUP(D756,'Supplier Statement'!A:B,2,0)</f>
        <v>#N/A</v>
      </c>
    </row>
    <row r="757" spans="6:6" x14ac:dyDescent="0.25">
      <c r="F757" s="22" t="e">
        <f>VLOOKUP(D757,'Supplier Statement'!A:B,2,0)</f>
        <v>#N/A</v>
      </c>
    </row>
    <row r="758" spans="6:6" x14ac:dyDescent="0.25">
      <c r="F758" s="22" t="e">
        <f>VLOOKUP(D758,'Supplier Statement'!A:B,2,0)</f>
        <v>#N/A</v>
      </c>
    </row>
    <row r="759" spans="6:6" x14ac:dyDescent="0.25">
      <c r="F759" s="22" t="e">
        <f>VLOOKUP(D759,'Supplier Statement'!A:B,2,0)</f>
        <v>#N/A</v>
      </c>
    </row>
    <row r="760" spans="6:6" x14ac:dyDescent="0.25">
      <c r="F760" s="22" t="e">
        <f>VLOOKUP(D760,'Supplier Statement'!A:B,2,0)</f>
        <v>#N/A</v>
      </c>
    </row>
    <row r="761" spans="6:6" x14ac:dyDescent="0.25">
      <c r="F761" s="22" t="e">
        <f>VLOOKUP(D761,'Supplier Statement'!A:B,2,0)</f>
        <v>#N/A</v>
      </c>
    </row>
    <row r="762" spans="6:6" x14ac:dyDescent="0.25">
      <c r="F762" s="22" t="e">
        <f>VLOOKUP(D762,'Supplier Statement'!A:B,2,0)</f>
        <v>#N/A</v>
      </c>
    </row>
    <row r="763" spans="6:6" x14ac:dyDescent="0.25">
      <c r="F763" s="22" t="e">
        <f>VLOOKUP(D763,'Supplier Statement'!A:B,2,0)</f>
        <v>#N/A</v>
      </c>
    </row>
    <row r="764" spans="6:6" x14ac:dyDescent="0.25">
      <c r="F764" s="22" t="e">
        <f>VLOOKUP(D764,'Supplier Statement'!A:B,2,0)</f>
        <v>#N/A</v>
      </c>
    </row>
    <row r="765" spans="6:6" x14ac:dyDescent="0.25">
      <c r="F765" s="22" t="e">
        <f>VLOOKUP(D765,'Supplier Statement'!A:B,2,0)</f>
        <v>#N/A</v>
      </c>
    </row>
    <row r="766" spans="6:6" x14ac:dyDescent="0.25">
      <c r="F766" s="22" t="e">
        <f>VLOOKUP(D766,'Supplier Statement'!A:B,2,0)</f>
        <v>#N/A</v>
      </c>
    </row>
    <row r="767" spans="6:6" x14ac:dyDescent="0.25">
      <c r="F767" s="22" t="e">
        <f>VLOOKUP(D767,'Supplier Statement'!A:B,2,0)</f>
        <v>#N/A</v>
      </c>
    </row>
    <row r="768" spans="6:6" x14ac:dyDescent="0.25">
      <c r="F768" s="22" t="e">
        <f>VLOOKUP(D768,'Supplier Statement'!A:B,2,0)</f>
        <v>#N/A</v>
      </c>
    </row>
    <row r="769" spans="6:6" x14ac:dyDescent="0.25">
      <c r="F769" s="22" t="e">
        <f>VLOOKUP(D769,'Supplier Statement'!A:B,2,0)</f>
        <v>#N/A</v>
      </c>
    </row>
    <row r="770" spans="6:6" x14ac:dyDescent="0.25">
      <c r="F770" s="22" t="e">
        <f>VLOOKUP(D770,'Supplier Statement'!A:B,2,0)</f>
        <v>#N/A</v>
      </c>
    </row>
    <row r="771" spans="6:6" x14ac:dyDescent="0.25">
      <c r="F771" s="22" t="e">
        <f>VLOOKUP(D771,'Supplier Statement'!A:B,2,0)</f>
        <v>#N/A</v>
      </c>
    </row>
    <row r="772" spans="6:6" x14ac:dyDescent="0.25">
      <c r="F772" s="22" t="e">
        <f>VLOOKUP(D772,'Supplier Statement'!A:B,2,0)</f>
        <v>#N/A</v>
      </c>
    </row>
    <row r="773" spans="6:6" x14ac:dyDescent="0.25">
      <c r="F773" s="22" t="e">
        <f>VLOOKUP(D773,'Supplier Statement'!A:B,2,0)</f>
        <v>#N/A</v>
      </c>
    </row>
    <row r="774" spans="6:6" x14ac:dyDescent="0.25">
      <c r="F774" s="22" t="e">
        <f>VLOOKUP(D774,'Supplier Statement'!A:B,2,0)</f>
        <v>#N/A</v>
      </c>
    </row>
    <row r="775" spans="6:6" x14ac:dyDescent="0.25">
      <c r="F775" s="22" t="e">
        <f>VLOOKUP(D775,'Supplier Statement'!A:B,2,0)</f>
        <v>#N/A</v>
      </c>
    </row>
    <row r="776" spans="6:6" x14ac:dyDescent="0.25">
      <c r="F776" s="22" t="e">
        <f>VLOOKUP(D776,'Supplier Statement'!A:B,2,0)</f>
        <v>#N/A</v>
      </c>
    </row>
    <row r="777" spans="6:6" x14ac:dyDescent="0.25">
      <c r="F777" s="22" t="e">
        <f>VLOOKUP(D777,'Supplier Statement'!A:B,2,0)</f>
        <v>#N/A</v>
      </c>
    </row>
    <row r="778" spans="6:6" x14ac:dyDescent="0.25">
      <c r="F778" s="22" t="e">
        <f>VLOOKUP(D778,'Supplier Statement'!A:B,2,0)</f>
        <v>#N/A</v>
      </c>
    </row>
    <row r="779" spans="6:6" x14ac:dyDescent="0.25">
      <c r="F779" s="22" t="e">
        <f>VLOOKUP(D779,'Supplier Statement'!A:B,2,0)</f>
        <v>#N/A</v>
      </c>
    </row>
    <row r="780" spans="6:6" x14ac:dyDescent="0.25">
      <c r="F780" s="22" t="e">
        <f>VLOOKUP(D780,'Supplier Statement'!A:B,2,0)</f>
        <v>#N/A</v>
      </c>
    </row>
    <row r="781" spans="6:6" x14ac:dyDescent="0.25">
      <c r="F781" s="22" t="e">
        <f>VLOOKUP(D781,'Supplier Statement'!A:B,2,0)</f>
        <v>#N/A</v>
      </c>
    </row>
    <row r="782" spans="6:6" x14ac:dyDescent="0.25">
      <c r="F782" s="22" t="e">
        <f>VLOOKUP(D782,'Supplier Statement'!A:B,2,0)</f>
        <v>#N/A</v>
      </c>
    </row>
    <row r="783" spans="6:6" x14ac:dyDescent="0.25">
      <c r="F783" s="22" t="e">
        <f>VLOOKUP(D783,'Supplier Statement'!A:B,2,0)</f>
        <v>#N/A</v>
      </c>
    </row>
    <row r="784" spans="6:6" x14ac:dyDescent="0.25">
      <c r="F784" s="22" t="e">
        <f>VLOOKUP(D784,'Supplier Statement'!A:B,2,0)</f>
        <v>#N/A</v>
      </c>
    </row>
    <row r="785" spans="6:6" x14ac:dyDescent="0.25">
      <c r="F785" s="22" t="e">
        <f>VLOOKUP(D785,'Supplier Statement'!A:B,2,0)</f>
        <v>#N/A</v>
      </c>
    </row>
    <row r="786" spans="6:6" x14ac:dyDescent="0.25">
      <c r="F786" s="22" t="e">
        <f>VLOOKUP(D786,'Supplier Statement'!A:B,2,0)</f>
        <v>#N/A</v>
      </c>
    </row>
    <row r="787" spans="6:6" x14ac:dyDescent="0.25">
      <c r="F787" s="22" t="e">
        <f>VLOOKUP(D787,'Supplier Statement'!A:B,2,0)</f>
        <v>#N/A</v>
      </c>
    </row>
    <row r="788" spans="6:6" x14ac:dyDescent="0.25">
      <c r="F788" s="22" t="e">
        <f>VLOOKUP(D788,'Supplier Statement'!A:B,2,0)</f>
        <v>#N/A</v>
      </c>
    </row>
    <row r="789" spans="6:6" x14ac:dyDescent="0.25">
      <c r="F789" s="22" t="e">
        <f>VLOOKUP(D789,'Supplier Statement'!A:B,2,0)</f>
        <v>#N/A</v>
      </c>
    </row>
    <row r="790" spans="6:6" x14ac:dyDescent="0.25">
      <c r="F790" s="22" t="e">
        <f>VLOOKUP(D790,'Supplier Statement'!A:B,2,0)</f>
        <v>#N/A</v>
      </c>
    </row>
    <row r="791" spans="6:6" x14ac:dyDescent="0.25">
      <c r="F791" s="22" t="e">
        <f>VLOOKUP(D791,'Supplier Statement'!A:B,2,0)</f>
        <v>#N/A</v>
      </c>
    </row>
    <row r="792" spans="6:6" x14ac:dyDescent="0.25">
      <c r="F792" s="22" t="e">
        <f>VLOOKUP(D792,'Supplier Statement'!A:B,2,0)</f>
        <v>#N/A</v>
      </c>
    </row>
    <row r="793" spans="6:6" x14ac:dyDescent="0.25">
      <c r="F793" s="22" t="e">
        <f>VLOOKUP(D793,'Supplier Statement'!A:B,2,0)</f>
        <v>#N/A</v>
      </c>
    </row>
    <row r="794" spans="6:6" x14ac:dyDescent="0.25">
      <c r="F794" s="22" t="e">
        <f>VLOOKUP(D794,'Supplier Statement'!A:B,2,0)</f>
        <v>#N/A</v>
      </c>
    </row>
    <row r="795" spans="6:6" x14ac:dyDescent="0.25">
      <c r="F795" s="22" t="e">
        <f>VLOOKUP(D795,'Supplier Statement'!A:B,2,0)</f>
        <v>#N/A</v>
      </c>
    </row>
    <row r="796" spans="6:6" x14ac:dyDescent="0.25">
      <c r="F796" s="22" t="e">
        <f>VLOOKUP(D796,'Supplier Statement'!A:B,2,0)</f>
        <v>#N/A</v>
      </c>
    </row>
    <row r="797" spans="6:6" x14ac:dyDescent="0.25">
      <c r="F797" s="22" t="e">
        <f>VLOOKUP(D797,'Supplier Statement'!A:B,2,0)</f>
        <v>#N/A</v>
      </c>
    </row>
    <row r="798" spans="6:6" x14ac:dyDescent="0.25">
      <c r="F798" s="22" t="e">
        <f>VLOOKUP(D798,'Supplier Statement'!A:B,2,0)</f>
        <v>#N/A</v>
      </c>
    </row>
    <row r="799" spans="6:6" x14ac:dyDescent="0.25">
      <c r="F799" s="22" t="e">
        <f>VLOOKUP(D799,'Supplier Statement'!A:B,2,0)</f>
        <v>#N/A</v>
      </c>
    </row>
    <row r="800" spans="6:6" x14ac:dyDescent="0.25">
      <c r="F800" s="22" t="e">
        <f>VLOOKUP(D800,'Supplier Statement'!A:B,2,0)</f>
        <v>#N/A</v>
      </c>
    </row>
    <row r="801" spans="6:6" x14ac:dyDescent="0.25">
      <c r="F801" s="22" t="e">
        <f>VLOOKUP(D801,'Supplier Statement'!A:B,2,0)</f>
        <v>#N/A</v>
      </c>
    </row>
    <row r="802" spans="6:6" x14ac:dyDescent="0.25">
      <c r="F802" s="22" t="e">
        <f>VLOOKUP(D802,'Supplier Statement'!A:B,2,0)</f>
        <v>#N/A</v>
      </c>
    </row>
    <row r="803" spans="6:6" x14ac:dyDescent="0.25">
      <c r="F803" s="22" t="e">
        <f>VLOOKUP(D803,'Supplier Statement'!A:B,2,0)</f>
        <v>#N/A</v>
      </c>
    </row>
    <row r="804" spans="6:6" x14ac:dyDescent="0.25">
      <c r="F804" s="22" t="e">
        <f>VLOOKUP(D804,'Supplier Statement'!A:B,2,0)</f>
        <v>#N/A</v>
      </c>
    </row>
    <row r="805" spans="6:6" x14ac:dyDescent="0.25">
      <c r="F805" s="22" t="e">
        <f>VLOOKUP(D805,'Supplier Statement'!A:B,2,0)</f>
        <v>#N/A</v>
      </c>
    </row>
    <row r="806" spans="6:6" x14ac:dyDescent="0.25">
      <c r="F806" s="22" t="e">
        <f>VLOOKUP(D806,'Supplier Statement'!A:B,2,0)</f>
        <v>#N/A</v>
      </c>
    </row>
    <row r="807" spans="6:6" x14ac:dyDescent="0.25">
      <c r="F807" s="22" t="e">
        <f>VLOOKUP(D807,'Supplier Statement'!A:B,2,0)</f>
        <v>#N/A</v>
      </c>
    </row>
    <row r="808" spans="6:6" x14ac:dyDescent="0.25">
      <c r="F808" s="22" t="e">
        <f>VLOOKUP(D808,'Supplier Statement'!A:B,2,0)</f>
        <v>#N/A</v>
      </c>
    </row>
    <row r="809" spans="6:6" x14ac:dyDescent="0.25">
      <c r="F809" s="22" t="e">
        <f>VLOOKUP(D809,'Supplier Statement'!A:B,2,0)</f>
        <v>#N/A</v>
      </c>
    </row>
    <row r="810" spans="6:6" x14ac:dyDescent="0.25">
      <c r="F810" s="22" t="e">
        <f>VLOOKUP(D810,'Supplier Statement'!A:B,2,0)</f>
        <v>#N/A</v>
      </c>
    </row>
    <row r="811" spans="6:6" x14ac:dyDescent="0.25">
      <c r="F811" s="22" t="e">
        <f>VLOOKUP(D811,'Supplier Statement'!A:B,2,0)</f>
        <v>#N/A</v>
      </c>
    </row>
    <row r="812" spans="6:6" x14ac:dyDescent="0.25">
      <c r="F812" s="22" t="e">
        <f>VLOOKUP(D812,'Supplier Statement'!A:B,2,0)</f>
        <v>#N/A</v>
      </c>
    </row>
    <row r="813" spans="6:6" x14ac:dyDescent="0.25">
      <c r="F813" s="22" t="e">
        <f>VLOOKUP(D813,'Supplier Statement'!A:B,2,0)</f>
        <v>#N/A</v>
      </c>
    </row>
    <row r="814" spans="6:6" x14ac:dyDescent="0.25">
      <c r="F814" s="22" t="e">
        <f>VLOOKUP(D814,'Supplier Statement'!A:B,2,0)</f>
        <v>#N/A</v>
      </c>
    </row>
    <row r="815" spans="6:6" x14ac:dyDescent="0.25">
      <c r="F815" s="22" t="e">
        <f>VLOOKUP(D815,'Supplier Statement'!A:B,2,0)</f>
        <v>#N/A</v>
      </c>
    </row>
    <row r="816" spans="6:6" x14ac:dyDescent="0.25">
      <c r="F816" s="22" t="e">
        <f>VLOOKUP(D816,'Supplier Statement'!A:B,2,0)</f>
        <v>#N/A</v>
      </c>
    </row>
    <row r="817" spans="6:6" x14ac:dyDescent="0.25">
      <c r="F817" s="22" t="e">
        <f>VLOOKUP(D817,'Supplier Statement'!A:B,2,0)</f>
        <v>#N/A</v>
      </c>
    </row>
    <row r="818" spans="6:6" x14ac:dyDescent="0.25">
      <c r="F818" s="22" t="e">
        <f>VLOOKUP(D818,'Supplier Statement'!A:B,2,0)</f>
        <v>#N/A</v>
      </c>
    </row>
    <row r="819" spans="6:6" x14ac:dyDescent="0.25">
      <c r="F819" s="22" t="e">
        <f>VLOOKUP(D819,'Supplier Statement'!A:B,2,0)</f>
        <v>#N/A</v>
      </c>
    </row>
    <row r="820" spans="6:6" x14ac:dyDescent="0.25">
      <c r="F820" s="22" t="e">
        <f>VLOOKUP(D820,'Supplier Statement'!A:B,2,0)</f>
        <v>#N/A</v>
      </c>
    </row>
    <row r="821" spans="6:6" x14ac:dyDescent="0.25">
      <c r="F821" s="22" t="e">
        <f>VLOOKUP(D821,'Supplier Statement'!A:B,2,0)</f>
        <v>#N/A</v>
      </c>
    </row>
    <row r="822" spans="6:6" x14ac:dyDescent="0.25">
      <c r="F822" s="22" t="e">
        <f>VLOOKUP(D822,'Supplier Statement'!A:B,2,0)</f>
        <v>#N/A</v>
      </c>
    </row>
    <row r="823" spans="6:6" x14ac:dyDescent="0.25">
      <c r="F823" s="22" t="e">
        <f>VLOOKUP(D823,'Supplier Statement'!A:B,2,0)</f>
        <v>#N/A</v>
      </c>
    </row>
    <row r="824" spans="6:6" x14ac:dyDescent="0.25">
      <c r="F824" s="22" t="e">
        <f>VLOOKUP(D824,'Supplier Statement'!A:B,2,0)</f>
        <v>#N/A</v>
      </c>
    </row>
    <row r="825" spans="6:6" x14ac:dyDescent="0.25">
      <c r="F825" s="22" t="e">
        <f>VLOOKUP(D825,'Supplier Statement'!A:B,2,0)</f>
        <v>#N/A</v>
      </c>
    </row>
    <row r="826" spans="6:6" x14ac:dyDescent="0.25">
      <c r="F826" s="22" t="e">
        <f>VLOOKUP(D826,'Supplier Statement'!A:B,2,0)</f>
        <v>#N/A</v>
      </c>
    </row>
    <row r="827" spans="6:6" x14ac:dyDescent="0.25">
      <c r="F827" s="22" t="e">
        <f>VLOOKUP(D827,'Supplier Statement'!A:B,2,0)</f>
        <v>#N/A</v>
      </c>
    </row>
    <row r="828" spans="6:6" x14ac:dyDescent="0.25">
      <c r="F828" s="22" t="e">
        <f>VLOOKUP(D828,'Supplier Statement'!A:B,2,0)</f>
        <v>#N/A</v>
      </c>
    </row>
    <row r="829" spans="6:6" x14ac:dyDescent="0.25">
      <c r="F829" s="22" t="e">
        <f>VLOOKUP(D829,'Supplier Statement'!A:B,2,0)</f>
        <v>#N/A</v>
      </c>
    </row>
    <row r="830" spans="6:6" x14ac:dyDescent="0.25">
      <c r="F830" s="22" t="e">
        <f>VLOOKUP(D830,'Supplier Statement'!A:B,2,0)</f>
        <v>#N/A</v>
      </c>
    </row>
    <row r="831" spans="6:6" x14ac:dyDescent="0.25">
      <c r="F831" s="22" t="e">
        <f>VLOOKUP(D831,'Supplier Statement'!A:B,2,0)</f>
        <v>#N/A</v>
      </c>
    </row>
    <row r="832" spans="6:6" x14ac:dyDescent="0.25">
      <c r="F832" s="22" t="e">
        <f>VLOOKUP(D832,'Supplier Statement'!A:B,2,0)</f>
        <v>#N/A</v>
      </c>
    </row>
    <row r="833" spans="6:6" x14ac:dyDescent="0.25">
      <c r="F833" s="22" t="e">
        <f>VLOOKUP(D833,'Supplier Statement'!A:B,2,0)</f>
        <v>#N/A</v>
      </c>
    </row>
    <row r="834" spans="6:6" x14ac:dyDescent="0.25">
      <c r="F834" s="22" t="e">
        <f>VLOOKUP(D834,'Supplier Statement'!A:B,2,0)</f>
        <v>#N/A</v>
      </c>
    </row>
    <row r="835" spans="6:6" x14ac:dyDescent="0.25">
      <c r="F835" s="22" t="e">
        <f>VLOOKUP(D835,'Supplier Statement'!A:B,2,0)</f>
        <v>#N/A</v>
      </c>
    </row>
    <row r="836" spans="6:6" x14ac:dyDescent="0.25">
      <c r="F836" s="22" t="e">
        <f>VLOOKUP(D836,'Supplier Statement'!A:B,2,0)</f>
        <v>#N/A</v>
      </c>
    </row>
    <row r="837" spans="6:6" x14ac:dyDescent="0.25">
      <c r="F837" s="22" t="e">
        <f>VLOOKUP(D837,'Supplier Statement'!A:B,2,0)</f>
        <v>#N/A</v>
      </c>
    </row>
    <row r="838" spans="6:6" x14ac:dyDescent="0.25">
      <c r="F838" s="22" t="e">
        <f>VLOOKUP(D838,'Supplier Statement'!A:B,2,0)</f>
        <v>#N/A</v>
      </c>
    </row>
    <row r="839" spans="6:6" x14ac:dyDescent="0.25">
      <c r="F839" s="22" t="e">
        <f>VLOOKUP(D839,'Supplier Statement'!A:B,2,0)</f>
        <v>#N/A</v>
      </c>
    </row>
    <row r="840" spans="6:6" x14ac:dyDescent="0.25">
      <c r="F840" s="22" t="e">
        <f>VLOOKUP(D840,'Supplier Statement'!A:B,2,0)</f>
        <v>#N/A</v>
      </c>
    </row>
    <row r="841" spans="6:6" x14ac:dyDescent="0.25">
      <c r="F841" s="22" t="e">
        <f>VLOOKUP(D841,'Supplier Statement'!A:B,2,0)</f>
        <v>#N/A</v>
      </c>
    </row>
    <row r="842" spans="6:6" x14ac:dyDescent="0.25">
      <c r="F842" s="22" t="e">
        <f>VLOOKUP(D842,'Supplier Statement'!A:B,2,0)</f>
        <v>#N/A</v>
      </c>
    </row>
    <row r="843" spans="6:6" x14ac:dyDescent="0.25">
      <c r="F843" s="22" t="e">
        <f>VLOOKUP(D843,'Supplier Statement'!A:B,2,0)</f>
        <v>#N/A</v>
      </c>
    </row>
    <row r="844" spans="6:6" x14ac:dyDescent="0.25">
      <c r="F844" s="22" t="e">
        <f>VLOOKUP(D844,'Supplier Statement'!A:B,2,0)</f>
        <v>#N/A</v>
      </c>
    </row>
    <row r="845" spans="6:6" x14ac:dyDescent="0.25">
      <c r="F845" s="22" t="e">
        <f>VLOOKUP(D845,'Supplier Statement'!A:B,2,0)</f>
        <v>#N/A</v>
      </c>
    </row>
    <row r="846" spans="6:6" x14ac:dyDescent="0.25">
      <c r="F846" s="22" t="e">
        <f>VLOOKUP(D846,'Supplier Statement'!A:B,2,0)</f>
        <v>#N/A</v>
      </c>
    </row>
    <row r="847" spans="6:6" x14ac:dyDescent="0.25">
      <c r="F847" s="22" t="e">
        <f>VLOOKUP(D847,'Supplier Statement'!A:B,2,0)</f>
        <v>#N/A</v>
      </c>
    </row>
    <row r="848" spans="6:6" x14ac:dyDescent="0.25">
      <c r="F848" s="22" t="e">
        <f>VLOOKUP(D848,'Supplier Statement'!A:B,2,0)</f>
        <v>#N/A</v>
      </c>
    </row>
    <row r="849" spans="6:6" x14ac:dyDescent="0.25">
      <c r="F849" s="22" t="e">
        <f>VLOOKUP(D849,'Supplier Statement'!A:B,2,0)</f>
        <v>#N/A</v>
      </c>
    </row>
    <row r="850" spans="6:6" x14ac:dyDescent="0.25">
      <c r="F850" s="22" t="e">
        <f>VLOOKUP(D850,'Supplier Statement'!A:B,2,0)</f>
        <v>#N/A</v>
      </c>
    </row>
    <row r="851" spans="6:6" x14ac:dyDescent="0.25">
      <c r="F851" s="22" t="e">
        <f>VLOOKUP(D851,'Supplier Statement'!A:B,2,0)</f>
        <v>#N/A</v>
      </c>
    </row>
    <row r="852" spans="6:6" x14ac:dyDescent="0.25">
      <c r="F852" s="22" t="e">
        <f>VLOOKUP(D852,'Supplier Statement'!A:B,2,0)</f>
        <v>#N/A</v>
      </c>
    </row>
    <row r="853" spans="6:6" x14ac:dyDescent="0.25">
      <c r="F853" s="22" t="e">
        <f>VLOOKUP(D853,'Supplier Statement'!A:B,2,0)</f>
        <v>#N/A</v>
      </c>
    </row>
    <row r="854" spans="6:6" x14ac:dyDescent="0.25">
      <c r="F854" s="22" t="e">
        <f>VLOOKUP(D854,'Supplier Statement'!A:B,2,0)</f>
        <v>#N/A</v>
      </c>
    </row>
    <row r="855" spans="6:6" x14ac:dyDescent="0.25">
      <c r="F855" s="22" t="e">
        <f>VLOOKUP(D855,'Supplier Statement'!A:B,2,0)</f>
        <v>#N/A</v>
      </c>
    </row>
    <row r="856" spans="6:6" x14ac:dyDescent="0.25">
      <c r="F856" s="22" t="e">
        <f>VLOOKUP(D856,'Supplier Statement'!A:B,2,0)</f>
        <v>#N/A</v>
      </c>
    </row>
    <row r="857" spans="6:6" x14ac:dyDescent="0.25">
      <c r="F857" s="22" t="e">
        <f>VLOOKUP(D857,'Supplier Statement'!A:B,2,0)</f>
        <v>#N/A</v>
      </c>
    </row>
    <row r="858" spans="6:6" x14ac:dyDescent="0.25">
      <c r="F858" s="22" t="e">
        <f>VLOOKUP(D858,'Supplier Statement'!A:B,2,0)</f>
        <v>#N/A</v>
      </c>
    </row>
    <row r="859" spans="6:6" x14ac:dyDescent="0.25">
      <c r="F859" s="22" t="e">
        <f>VLOOKUP(D859,'Supplier Statement'!A:B,2,0)</f>
        <v>#N/A</v>
      </c>
    </row>
    <row r="860" spans="6:6" x14ac:dyDescent="0.25">
      <c r="F860" s="22" t="e">
        <f>VLOOKUP(D860,'Supplier Statement'!A:B,2,0)</f>
        <v>#N/A</v>
      </c>
    </row>
    <row r="861" spans="6:6" x14ac:dyDescent="0.25">
      <c r="F861" s="22" t="e">
        <f>VLOOKUP(D861,'Supplier Statement'!A:B,2,0)</f>
        <v>#N/A</v>
      </c>
    </row>
    <row r="862" spans="6:6" x14ac:dyDescent="0.25">
      <c r="F862" s="22" t="e">
        <f>VLOOKUP(D862,'Supplier Statement'!A:B,2,0)</f>
        <v>#N/A</v>
      </c>
    </row>
    <row r="863" spans="6:6" x14ac:dyDescent="0.25">
      <c r="F863" s="22" t="e">
        <f>VLOOKUP(D863,'Supplier Statement'!A:B,2,0)</f>
        <v>#N/A</v>
      </c>
    </row>
    <row r="864" spans="6:6" x14ac:dyDescent="0.25">
      <c r="F864" s="22" t="e">
        <f>VLOOKUP(D864,'Supplier Statement'!A:B,2,0)</f>
        <v>#N/A</v>
      </c>
    </row>
    <row r="865" spans="6:6" x14ac:dyDescent="0.25">
      <c r="F865" s="22" t="e">
        <f>VLOOKUP(D865,'Supplier Statement'!A:B,2,0)</f>
        <v>#N/A</v>
      </c>
    </row>
    <row r="866" spans="6:6" x14ac:dyDescent="0.25">
      <c r="F866" s="22" t="e">
        <f>VLOOKUP(D866,'Supplier Statement'!A:B,2,0)</f>
        <v>#N/A</v>
      </c>
    </row>
    <row r="867" spans="6:6" x14ac:dyDescent="0.25">
      <c r="F867" s="22" t="e">
        <f>VLOOKUP(D867,'Supplier Statement'!A:B,2,0)</f>
        <v>#N/A</v>
      </c>
    </row>
    <row r="868" spans="6:6" x14ac:dyDescent="0.25">
      <c r="F868" s="22" t="e">
        <f>VLOOKUP(D868,'Supplier Statement'!A:B,2,0)</f>
        <v>#N/A</v>
      </c>
    </row>
    <row r="869" spans="6:6" x14ac:dyDescent="0.25">
      <c r="F869" s="22" t="e">
        <f>VLOOKUP(D869,'Supplier Statement'!A:B,2,0)</f>
        <v>#N/A</v>
      </c>
    </row>
    <row r="870" spans="6:6" x14ac:dyDescent="0.25">
      <c r="F870" s="22" t="e">
        <f>VLOOKUP(D870,'Supplier Statement'!A:B,2,0)</f>
        <v>#N/A</v>
      </c>
    </row>
    <row r="871" spans="6:6" x14ac:dyDescent="0.25">
      <c r="F871" s="22" t="e">
        <f>VLOOKUP(D871,'Supplier Statement'!A:B,2,0)</f>
        <v>#N/A</v>
      </c>
    </row>
    <row r="872" spans="6:6" x14ac:dyDescent="0.25">
      <c r="F872" s="22" t="e">
        <f>VLOOKUP(D872,'Supplier Statement'!A:B,2,0)</f>
        <v>#N/A</v>
      </c>
    </row>
    <row r="873" spans="6:6" x14ac:dyDescent="0.25">
      <c r="F873" s="22" t="e">
        <f>VLOOKUP(D873,'Supplier Statement'!A:B,2,0)</f>
        <v>#N/A</v>
      </c>
    </row>
    <row r="874" spans="6:6" x14ac:dyDescent="0.25">
      <c r="F874" s="22" t="e">
        <f>VLOOKUP(D874,'Supplier Statement'!A:B,2,0)</f>
        <v>#N/A</v>
      </c>
    </row>
    <row r="875" spans="6:6" x14ac:dyDescent="0.25">
      <c r="F875" s="22" t="e">
        <f>VLOOKUP(D875,'Supplier Statement'!A:B,2,0)</f>
        <v>#N/A</v>
      </c>
    </row>
    <row r="876" spans="6:6" x14ac:dyDescent="0.25">
      <c r="F876" s="22" t="e">
        <f>VLOOKUP(D876,'Supplier Statement'!A:B,2,0)</f>
        <v>#N/A</v>
      </c>
    </row>
    <row r="877" spans="6:6" x14ac:dyDescent="0.25">
      <c r="F877" s="22" t="e">
        <f>VLOOKUP(D877,'Supplier Statement'!A:B,2,0)</f>
        <v>#N/A</v>
      </c>
    </row>
    <row r="878" spans="6:6" x14ac:dyDescent="0.25">
      <c r="F878" s="22" t="e">
        <f>VLOOKUP(D878,'Supplier Statement'!A:B,2,0)</f>
        <v>#N/A</v>
      </c>
    </row>
    <row r="879" spans="6:6" x14ac:dyDescent="0.25">
      <c r="F879" s="22" t="e">
        <f>VLOOKUP(D879,'Supplier Statement'!A:B,2,0)</f>
        <v>#N/A</v>
      </c>
    </row>
    <row r="880" spans="6:6" x14ac:dyDescent="0.25">
      <c r="F880" s="22" t="e">
        <f>VLOOKUP(D880,'Supplier Statement'!A:B,2,0)</f>
        <v>#N/A</v>
      </c>
    </row>
    <row r="881" spans="6:6" x14ac:dyDescent="0.25">
      <c r="F881" s="22" t="e">
        <f>VLOOKUP(D881,'Supplier Statement'!A:B,2,0)</f>
        <v>#N/A</v>
      </c>
    </row>
    <row r="882" spans="6:6" x14ac:dyDescent="0.25">
      <c r="F882" s="22" t="e">
        <f>VLOOKUP(D882,'Supplier Statement'!A:B,2,0)</f>
        <v>#N/A</v>
      </c>
    </row>
    <row r="883" spans="6:6" x14ac:dyDescent="0.25">
      <c r="F883" s="22" t="e">
        <f>VLOOKUP(D883,'Supplier Statement'!A:B,2,0)</f>
        <v>#N/A</v>
      </c>
    </row>
    <row r="884" spans="6:6" x14ac:dyDescent="0.25">
      <c r="F884" s="22" t="e">
        <f>VLOOKUP(D884,'Supplier Statement'!A:B,2,0)</f>
        <v>#N/A</v>
      </c>
    </row>
    <row r="885" spans="6:6" x14ac:dyDescent="0.25">
      <c r="F885" s="22" t="e">
        <f>VLOOKUP(D885,'Supplier Statement'!A:B,2,0)</f>
        <v>#N/A</v>
      </c>
    </row>
    <row r="886" spans="6:6" x14ac:dyDescent="0.25">
      <c r="F886" s="22" t="e">
        <f>VLOOKUP(D886,'Supplier Statement'!A:B,2,0)</f>
        <v>#N/A</v>
      </c>
    </row>
    <row r="887" spans="6:6" x14ac:dyDescent="0.25">
      <c r="F887" s="22" t="e">
        <f>VLOOKUP(D887,'Supplier Statement'!A:B,2,0)</f>
        <v>#N/A</v>
      </c>
    </row>
    <row r="888" spans="6:6" x14ac:dyDescent="0.25">
      <c r="F888" s="22" t="e">
        <f>VLOOKUP(D888,'Supplier Statement'!A:B,2,0)</f>
        <v>#N/A</v>
      </c>
    </row>
    <row r="889" spans="6:6" x14ac:dyDescent="0.25">
      <c r="F889" s="22" t="e">
        <f>VLOOKUP(D889,'Supplier Statement'!A:B,2,0)</f>
        <v>#N/A</v>
      </c>
    </row>
    <row r="890" spans="6:6" x14ac:dyDescent="0.25">
      <c r="F890" s="22" t="e">
        <f>VLOOKUP(D890,'Supplier Statement'!A:B,2,0)</f>
        <v>#N/A</v>
      </c>
    </row>
    <row r="891" spans="6:6" x14ac:dyDescent="0.25">
      <c r="F891" s="22" t="e">
        <f>VLOOKUP(D891,'Supplier Statement'!A:B,2,0)</f>
        <v>#N/A</v>
      </c>
    </row>
    <row r="892" spans="6:6" x14ac:dyDescent="0.25">
      <c r="F892" s="22" t="e">
        <f>VLOOKUP(D892,'Supplier Statement'!A:B,2,0)</f>
        <v>#N/A</v>
      </c>
    </row>
    <row r="893" spans="6:6" x14ac:dyDescent="0.25">
      <c r="F893" s="22" t="e">
        <f>VLOOKUP(D893,'Supplier Statement'!A:B,2,0)</f>
        <v>#N/A</v>
      </c>
    </row>
    <row r="894" spans="6:6" x14ac:dyDescent="0.25">
      <c r="F894" s="22" t="e">
        <f>VLOOKUP(D894,'Supplier Statement'!A:B,2,0)</f>
        <v>#N/A</v>
      </c>
    </row>
    <row r="895" spans="6:6" x14ac:dyDescent="0.25">
      <c r="F895" s="22" t="e">
        <f>VLOOKUP(D895,'Supplier Statement'!A:B,2,0)</f>
        <v>#N/A</v>
      </c>
    </row>
    <row r="896" spans="6:6" x14ac:dyDescent="0.25">
      <c r="F896" s="22" t="e">
        <f>VLOOKUP(D896,'Supplier Statement'!A:B,2,0)</f>
        <v>#N/A</v>
      </c>
    </row>
    <row r="897" spans="6:6" x14ac:dyDescent="0.25">
      <c r="F897" s="22" t="e">
        <f>VLOOKUP(D897,'Supplier Statement'!A:B,2,0)</f>
        <v>#N/A</v>
      </c>
    </row>
    <row r="898" spans="6:6" x14ac:dyDescent="0.25">
      <c r="F898" s="22" t="e">
        <f>VLOOKUP(D898,'Supplier Statement'!A:B,2,0)</f>
        <v>#N/A</v>
      </c>
    </row>
    <row r="899" spans="6:6" x14ac:dyDescent="0.25">
      <c r="F899" s="22" t="e">
        <f>VLOOKUP(D899,'Supplier Statement'!A:B,2,0)</f>
        <v>#N/A</v>
      </c>
    </row>
    <row r="900" spans="6:6" x14ac:dyDescent="0.25">
      <c r="F900" s="22" t="e">
        <f>VLOOKUP(D900,'Supplier Statement'!A:B,2,0)</f>
        <v>#N/A</v>
      </c>
    </row>
    <row r="901" spans="6:6" x14ac:dyDescent="0.25">
      <c r="F901" s="22" t="e">
        <f>VLOOKUP(D901,'Supplier Statement'!A:B,2,0)</f>
        <v>#N/A</v>
      </c>
    </row>
    <row r="902" spans="6:6" x14ac:dyDescent="0.25">
      <c r="F902" s="22" t="e">
        <f>VLOOKUP(D902,'Supplier Statement'!A:B,2,0)</f>
        <v>#N/A</v>
      </c>
    </row>
    <row r="903" spans="6:6" x14ac:dyDescent="0.25">
      <c r="F903" s="22" t="e">
        <f>VLOOKUP(D903,'Supplier Statement'!A:B,2,0)</f>
        <v>#N/A</v>
      </c>
    </row>
    <row r="904" spans="6:6" x14ac:dyDescent="0.25">
      <c r="F904" s="22" t="e">
        <f>VLOOKUP(D904,'Supplier Statement'!A:B,2,0)</f>
        <v>#N/A</v>
      </c>
    </row>
    <row r="905" spans="6:6" x14ac:dyDescent="0.25">
      <c r="F905" s="22" t="e">
        <f>VLOOKUP(D905,'Supplier Statement'!A:B,2,0)</f>
        <v>#N/A</v>
      </c>
    </row>
    <row r="906" spans="6:6" x14ac:dyDescent="0.25">
      <c r="F906" s="22" t="e">
        <f>VLOOKUP(D906,'Supplier Statement'!A:B,2,0)</f>
        <v>#N/A</v>
      </c>
    </row>
    <row r="907" spans="6:6" x14ac:dyDescent="0.25">
      <c r="F907" s="22" t="e">
        <f>VLOOKUP(D907,'Supplier Statement'!A:B,2,0)</f>
        <v>#N/A</v>
      </c>
    </row>
    <row r="908" spans="6:6" x14ac:dyDescent="0.25">
      <c r="F908" s="22" t="e">
        <f>VLOOKUP(D908,'Supplier Statement'!A:B,2,0)</f>
        <v>#N/A</v>
      </c>
    </row>
    <row r="909" spans="6:6" x14ac:dyDescent="0.25">
      <c r="F909" s="22" t="e">
        <f>VLOOKUP(D909,'Supplier Statement'!A:B,2,0)</f>
        <v>#N/A</v>
      </c>
    </row>
    <row r="910" spans="6:6" x14ac:dyDescent="0.25">
      <c r="F910" s="22" t="e">
        <f>VLOOKUP(D910,'Supplier Statement'!A:B,2,0)</f>
        <v>#N/A</v>
      </c>
    </row>
    <row r="911" spans="6:6" x14ac:dyDescent="0.25">
      <c r="F911" s="22" t="e">
        <f>VLOOKUP(D911,'Supplier Statement'!A:B,2,0)</f>
        <v>#N/A</v>
      </c>
    </row>
    <row r="912" spans="6:6" x14ac:dyDescent="0.25">
      <c r="F912" s="22" t="e">
        <f>VLOOKUP(D912,'Supplier Statement'!A:B,2,0)</f>
        <v>#N/A</v>
      </c>
    </row>
    <row r="913" spans="6:6" x14ac:dyDescent="0.25">
      <c r="F913" s="22" t="e">
        <f>VLOOKUP(D913,'Supplier Statement'!A:B,2,0)</f>
        <v>#N/A</v>
      </c>
    </row>
    <row r="914" spans="6:6" x14ac:dyDescent="0.25">
      <c r="F914" s="22" t="e">
        <f>VLOOKUP(D914,'Supplier Statement'!A:B,2,0)</f>
        <v>#N/A</v>
      </c>
    </row>
    <row r="915" spans="6:6" x14ac:dyDescent="0.25">
      <c r="F915" s="22" t="e">
        <f>VLOOKUP(D915,'Supplier Statement'!A:B,2,0)</f>
        <v>#N/A</v>
      </c>
    </row>
    <row r="916" spans="6:6" x14ac:dyDescent="0.25">
      <c r="F916" s="22" t="e">
        <f>VLOOKUP(D916,'Supplier Statement'!A:B,2,0)</f>
        <v>#N/A</v>
      </c>
    </row>
    <row r="917" spans="6:6" x14ac:dyDescent="0.25">
      <c r="F917" s="22" t="e">
        <f>VLOOKUP(D917,'Supplier Statement'!A:B,2,0)</f>
        <v>#N/A</v>
      </c>
    </row>
    <row r="918" spans="6:6" x14ac:dyDescent="0.25">
      <c r="F918" s="22" t="e">
        <f>VLOOKUP(D918,'Supplier Statement'!A:B,2,0)</f>
        <v>#N/A</v>
      </c>
    </row>
    <row r="919" spans="6:6" x14ac:dyDescent="0.25">
      <c r="F919" s="22" t="e">
        <f>VLOOKUP(D919,'Supplier Statement'!A:B,2,0)</f>
        <v>#N/A</v>
      </c>
    </row>
    <row r="920" spans="6:6" x14ac:dyDescent="0.25">
      <c r="F920" s="22" t="e">
        <f>VLOOKUP(D920,'Supplier Statement'!A:B,2,0)</f>
        <v>#N/A</v>
      </c>
    </row>
    <row r="921" spans="6:6" x14ac:dyDescent="0.25">
      <c r="F921" s="22" t="e">
        <f>VLOOKUP(D921,'Supplier Statement'!A:B,2,0)</f>
        <v>#N/A</v>
      </c>
    </row>
    <row r="922" spans="6:6" x14ac:dyDescent="0.25">
      <c r="F922" s="22" t="e">
        <f>VLOOKUP(D922,'Supplier Statement'!A:B,2,0)</f>
        <v>#N/A</v>
      </c>
    </row>
    <row r="923" spans="6:6" x14ac:dyDescent="0.25">
      <c r="F923" s="22" t="e">
        <f>VLOOKUP(D923,'Supplier Statement'!A:B,2,0)</f>
        <v>#N/A</v>
      </c>
    </row>
    <row r="924" spans="6:6" x14ac:dyDescent="0.25">
      <c r="F924" s="22" t="e">
        <f>VLOOKUP(D924,'Supplier Statement'!A:B,2,0)</f>
        <v>#N/A</v>
      </c>
    </row>
    <row r="925" spans="6:6" x14ac:dyDescent="0.25">
      <c r="F925" s="22" t="e">
        <f>VLOOKUP(D925,'Supplier Statement'!A:B,2,0)</f>
        <v>#N/A</v>
      </c>
    </row>
    <row r="926" spans="6:6" x14ac:dyDescent="0.25">
      <c r="F926" s="22" t="e">
        <f>VLOOKUP(D926,'Supplier Statement'!A:B,2,0)</f>
        <v>#N/A</v>
      </c>
    </row>
    <row r="927" spans="6:6" x14ac:dyDescent="0.25">
      <c r="F927" s="22" t="e">
        <f>VLOOKUP(D927,'Supplier Statement'!A:B,2,0)</f>
        <v>#N/A</v>
      </c>
    </row>
    <row r="928" spans="6:6" x14ac:dyDescent="0.25">
      <c r="F928" s="22" t="e">
        <f>VLOOKUP(D928,'Supplier Statement'!A:B,2,0)</f>
        <v>#N/A</v>
      </c>
    </row>
    <row r="929" spans="6:6" x14ac:dyDescent="0.25">
      <c r="F929" s="22" t="e">
        <f>VLOOKUP(D929,'Supplier Statement'!A:B,2,0)</f>
        <v>#N/A</v>
      </c>
    </row>
    <row r="930" spans="6:6" x14ac:dyDescent="0.25">
      <c r="F930" s="22" t="e">
        <f>VLOOKUP(D930,'Supplier Statement'!A:B,2,0)</f>
        <v>#N/A</v>
      </c>
    </row>
    <row r="931" spans="6:6" x14ac:dyDescent="0.25">
      <c r="F931" s="22" t="e">
        <f>VLOOKUP(D931,'Supplier Statement'!A:B,2,0)</f>
        <v>#N/A</v>
      </c>
    </row>
    <row r="932" spans="6:6" x14ac:dyDescent="0.25">
      <c r="F932" s="22" t="e">
        <f>VLOOKUP(D932,'Supplier Statement'!A:B,2,0)</f>
        <v>#N/A</v>
      </c>
    </row>
    <row r="933" spans="6:6" x14ac:dyDescent="0.25">
      <c r="F933" s="22" t="e">
        <f>VLOOKUP(D933,'Supplier Statement'!A:B,2,0)</f>
        <v>#N/A</v>
      </c>
    </row>
    <row r="934" spans="6:6" x14ac:dyDescent="0.25">
      <c r="F934" s="22" t="e">
        <f>VLOOKUP(D934,'Supplier Statement'!A:B,2,0)</f>
        <v>#N/A</v>
      </c>
    </row>
    <row r="935" spans="6:6" x14ac:dyDescent="0.25">
      <c r="F935" s="22" t="e">
        <f>VLOOKUP(D935,'Supplier Statement'!A:B,2,0)</f>
        <v>#N/A</v>
      </c>
    </row>
    <row r="936" spans="6:6" x14ac:dyDescent="0.25">
      <c r="F936" s="22" t="e">
        <f>VLOOKUP(D936,'Supplier Statement'!A:B,2,0)</f>
        <v>#N/A</v>
      </c>
    </row>
    <row r="937" spans="6:6" x14ac:dyDescent="0.25">
      <c r="F937" s="22" t="e">
        <f>VLOOKUP(D937,'Supplier Statement'!A:B,2,0)</f>
        <v>#N/A</v>
      </c>
    </row>
    <row r="938" spans="6:6" x14ac:dyDescent="0.25">
      <c r="F938" s="22" t="e">
        <f>VLOOKUP(D938,'Supplier Statement'!A:B,2,0)</f>
        <v>#N/A</v>
      </c>
    </row>
    <row r="939" spans="6:6" x14ac:dyDescent="0.25">
      <c r="F939" s="22" t="e">
        <f>VLOOKUP(D939,'Supplier Statement'!A:B,2,0)</f>
        <v>#N/A</v>
      </c>
    </row>
    <row r="940" spans="6:6" x14ac:dyDescent="0.25">
      <c r="F940" s="22" t="e">
        <f>VLOOKUP(D940,'Supplier Statement'!A:B,2,0)</f>
        <v>#N/A</v>
      </c>
    </row>
    <row r="941" spans="6:6" x14ac:dyDescent="0.25">
      <c r="F941" s="22" t="e">
        <f>VLOOKUP(D941,'Supplier Statement'!A:B,2,0)</f>
        <v>#N/A</v>
      </c>
    </row>
    <row r="942" spans="6:6" x14ac:dyDescent="0.25">
      <c r="F942" s="22" t="e">
        <f>VLOOKUP(D942,'Supplier Statement'!A:B,2,0)</f>
        <v>#N/A</v>
      </c>
    </row>
    <row r="943" spans="6:6" x14ac:dyDescent="0.25">
      <c r="F943" s="22" t="e">
        <f>VLOOKUP(D943,'Supplier Statement'!A:B,2,0)</f>
        <v>#N/A</v>
      </c>
    </row>
    <row r="944" spans="6:6" x14ac:dyDescent="0.25">
      <c r="F944" s="22" t="e">
        <f>VLOOKUP(D944,'Supplier Statement'!A:B,2,0)</f>
        <v>#N/A</v>
      </c>
    </row>
    <row r="945" spans="6:6" x14ac:dyDescent="0.25">
      <c r="F945" s="22" t="e">
        <f>VLOOKUP(D945,'Supplier Statement'!A:B,2,0)</f>
        <v>#N/A</v>
      </c>
    </row>
    <row r="946" spans="6:6" x14ac:dyDescent="0.25">
      <c r="F946" s="22" t="e">
        <f>VLOOKUP(D946,'Supplier Statement'!A:B,2,0)</f>
        <v>#N/A</v>
      </c>
    </row>
    <row r="947" spans="6:6" x14ac:dyDescent="0.25">
      <c r="F947" s="22" t="e">
        <f>VLOOKUP(D947,'Supplier Statement'!A:B,2,0)</f>
        <v>#N/A</v>
      </c>
    </row>
    <row r="948" spans="6:6" x14ac:dyDescent="0.25">
      <c r="F948" s="22" t="e">
        <f>VLOOKUP(D948,'Supplier Statement'!A:B,2,0)</f>
        <v>#N/A</v>
      </c>
    </row>
    <row r="949" spans="6:6" x14ac:dyDescent="0.25">
      <c r="F949" s="22" t="e">
        <f>VLOOKUP(D949,'Supplier Statement'!A:B,2,0)</f>
        <v>#N/A</v>
      </c>
    </row>
    <row r="950" spans="6:6" x14ac:dyDescent="0.25">
      <c r="F950" s="22" t="e">
        <f>VLOOKUP(D950,'Supplier Statement'!A:B,2,0)</f>
        <v>#N/A</v>
      </c>
    </row>
    <row r="951" spans="6:6" x14ac:dyDescent="0.25">
      <c r="F951" s="22" t="e">
        <f>VLOOKUP(D951,'Supplier Statement'!A:B,2,0)</f>
        <v>#N/A</v>
      </c>
    </row>
    <row r="952" spans="6:6" x14ac:dyDescent="0.25">
      <c r="F952" s="22" t="e">
        <f>VLOOKUP(D952,'Supplier Statement'!A:B,2,0)</f>
        <v>#N/A</v>
      </c>
    </row>
    <row r="953" spans="6:6" x14ac:dyDescent="0.25">
      <c r="F953" s="22" t="e">
        <f>VLOOKUP(D953,'Supplier Statement'!A:B,2,0)</f>
        <v>#N/A</v>
      </c>
    </row>
    <row r="954" spans="6:6" x14ac:dyDescent="0.25">
      <c r="F954" s="22" t="e">
        <f>VLOOKUP(D954,'Supplier Statement'!A:B,2,0)</f>
        <v>#N/A</v>
      </c>
    </row>
    <row r="955" spans="6:6" x14ac:dyDescent="0.25">
      <c r="F955" s="22" t="e">
        <f>VLOOKUP(D955,'Supplier Statement'!A:B,2,0)</f>
        <v>#N/A</v>
      </c>
    </row>
    <row r="956" spans="6:6" x14ac:dyDescent="0.25">
      <c r="F956" s="22" t="e">
        <f>VLOOKUP(D956,'Supplier Statement'!A:B,2,0)</f>
        <v>#N/A</v>
      </c>
    </row>
    <row r="957" spans="6:6" x14ac:dyDescent="0.25">
      <c r="F957" s="22" t="e">
        <f>VLOOKUP(D957,'Supplier Statement'!A:B,2,0)</f>
        <v>#N/A</v>
      </c>
    </row>
    <row r="958" spans="6:6" x14ac:dyDescent="0.25">
      <c r="F958" s="22" t="e">
        <f>VLOOKUP(D958,'Supplier Statement'!A:B,2,0)</f>
        <v>#N/A</v>
      </c>
    </row>
    <row r="959" spans="6:6" x14ac:dyDescent="0.25">
      <c r="F959" s="22" t="e">
        <f>VLOOKUP(D959,'Supplier Statement'!A:B,2,0)</f>
        <v>#N/A</v>
      </c>
    </row>
    <row r="960" spans="6:6" x14ac:dyDescent="0.25">
      <c r="F960" s="22" t="e">
        <f>VLOOKUP(D960,'Supplier Statement'!A:B,2,0)</f>
        <v>#N/A</v>
      </c>
    </row>
    <row r="961" spans="6:6" x14ac:dyDescent="0.25">
      <c r="F961" s="22" t="e">
        <f>VLOOKUP(D961,'Supplier Statement'!A:B,2,0)</f>
        <v>#N/A</v>
      </c>
    </row>
    <row r="962" spans="6:6" x14ac:dyDescent="0.25">
      <c r="F962" s="22" t="e">
        <f>VLOOKUP(D962,'Supplier Statement'!A:B,2,0)</f>
        <v>#N/A</v>
      </c>
    </row>
    <row r="963" spans="6:6" x14ac:dyDescent="0.25">
      <c r="F963" s="22" t="e">
        <f>VLOOKUP(D963,'Supplier Statement'!A:B,2,0)</f>
        <v>#N/A</v>
      </c>
    </row>
    <row r="964" spans="6:6" x14ac:dyDescent="0.25">
      <c r="F964" s="22" t="e">
        <f>VLOOKUP(D964,'Supplier Statement'!A:B,2,0)</f>
        <v>#N/A</v>
      </c>
    </row>
    <row r="965" spans="6:6" x14ac:dyDescent="0.25">
      <c r="F965" s="22" t="e">
        <f>VLOOKUP(D965,'Supplier Statement'!A:B,2,0)</f>
        <v>#N/A</v>
      </c>
    </row>
    <row r="966" spans="6:6" x14ac:dyDescent="0.25">
      <c r="F966" s="22" t="e">
        <f>VLOOKUP(D966,'Supplier Statement'!A:B,2,0)</f>
        <v>#N/A</v>
      </c>
    </row>
    <row r="967" spans="6:6" x14ac:dyDescent="0.25">
      <c r="F967" s="22" t="e">
        <f>VLOOKUP(D967,'Supplier Statement'!A:B,2,0)</f>
        <v>#N/A</v>
      </c>
    </row>
    <row r="968" spans="6:6" x14ac:dyDescent="0.25">
      <c r="F968" s="22" t="e">
        <f>VLOOKUP(D968,'Supplier Statement'!A:B,2,0)</f>
        <v>#N/A</v>
      </c>
    </row>
    <row r="969" spans="6:6" x14ac:dyDescent="0.25">
      <c r="F969" s="22" t="e">
        <f>VLOOKUP(D969,'Supplier Statement'!A:B,2,0)</f>
        <v>#N/A</v>
      </c>
    </row>
    <row r="970" spans="6:6" x14ac:dyDescent="0.25">
      <c r="F970" s="22" t="e">
        <f>VLOOKUP(D970,'Supplier Statement'!A:B,2,0)</f>
        <v>#N/A</v>
      </c>
    </row>
    <row r="971" spans="6:6" x14ac:dyDescent="0.25">
      <c r="F971" s="22" t="e">
        <f>VLOOKUP(D971,'Supplier Statement'!A:B,2,0)</f>
        <v>#N/A</v>
      </c>
    </row>
    <row r="972" spans="6:6" x14ac:dyDescent="0.25">
      <c r="F972" s="22" t="e">
        <f>VLOOKUP(D972,'Supplier Statement'!A:B,2,0)</f>
        <v>#N/A</v>
      </c>
    </row>
    <row r="973" spans="6:6" x14ac:dyDescent="0.25">
      <c r="F973" s="22" t="e">
        <f>VLOOKUP(D973,'Supplier Statement'!A:B,2,0)</f>
        <v>#N/A</v>
      </c>
    </row>
    <row r="974" spans="6:6" x14ac:dyDescent="0.25">
      <c r="F974" s="22" t="e">
        <f>VLOOKUP(D974,'Supplier Statement'!A:B,2,0)</f>
        <v>#N/A</v>
      </c>
    </row>
    <row r="975" spans="6:6" x14ac:dyDescent="0.25">
      <c r="F975" s="22" t="e">
        <f>VLOOKUP(D975,'Supplier Statement'!A:B,2,0)</f>
        <v>#N/A</v>
      </c>
    </row>
    <row r="976" spans="6:6" x14ac:dyDescent="0.25">
      <c r="F976" s="22" t="e">
        <f>VLOOKUP(D976,'Supplier Statement'!A:B,2,0)</f>
        <v>#N/A</v>
      </c>
    </row>
    <row r="977" spans="6:6" x14ac:dyDescent="0.25">
      <c r="F977" s="22" t="e">
        <f>VLOOKUP(D977,'Supplier Statement'!A:B,2,0)</f>
        <v>#N/A</v>
      </c>
    </row>
    <row r="978" spans="6:6" x14ac:dyDescent="0.25">
      <c r="F978" s="22" t="e">
        <f>VLOOKUP(D978,'Supplier Statement'!A:B,2,0)</f>
        <v>#N/A</v>
      </c>
    </row>
    <row r="979" spans="6:6" x14ac:dyDescent="0.25">
      <c r="F979" s="22" t="e">
        <f>VLOOKUP(D979,'Supplier Statement'!A:B,2,0)</f>
        <v>#N/A</v>
      </c>
    </row>
    <row r="980" spans="6:6" x14ac:dyDescent="0.25">
      <c r="F980" s="22" t="e">
        <f>VLOOKUP(D980,'Supplier Statement'!A:B,2,0)</f>
        <v>#N/A</v>
      </c>
    </row>
    <row r="981" spans="6:6" x14ac:dyDescent="0.25">
      <c r="F981" s="22" t="e">
        <f>VLOOKUP(D981,'Supplier Statement'!A:B,2,0)</f>
        <v>#N/A</v>
      </c>
    </row>
    <row r="982" spans="6:6" x14ac:dyDescent="0.25">
      <c r="F982" s="22" t="e">
        <f>VLOOKUP(D982,'Supplier Statement'!A:B,2,0)</f>
        <v>#N/A</v>
      </c>
    </row>
    <row r="983" spans="6:6" x14ac:dyDescent="0.25">
      <c r="F983" s="22" t="e">
        <f>VLOOKUP(D983,'Supplier Statement'!A:B,2,0)</f>
        <v>#N/A</v>
      </c>
    </row>
    <row r="984" spans="6:6" x14ac:dyDescent="0.25">
      <c r="F984" s="22" t="e">
        <f>VLOOKUP(D984,'Supplier Statement'!A:B,2,0)</f>
        <v>#N/A</v>
      </c>
    </row>
    <row r="985" spans="6:6" x14ac:dyDescent="0.25">
      <c r="F985" s="22" t="e">
        <f>VLOOKUP(D985,'Supplier Statement'!A:B,2,0)</f>
        <v>#N/A</v>
      </c>
    </row>
    <row r="986" spans="6:6" x14ac:dyDescent="0.25">
      <c r="F986" s="22" t="e">
        <f>VLOOKUP(D986,'Supplier Statement'!A:B,2,0)</f>
        <v>#N/A</v>
      </c>
    </row>
    <row r="987" spans="6:6" x14ac:dyDescent="0.25">
      <c r="F987" s="22" t="e">
        <f>VLOOKUP(D987,'Supplier Statement'!A:B,2,0)</f>
        <v>#N/A</v>
      </c>
    </row>
    <row r="988" spans="6:6" x14ac:dyDescent="0.25">
      <c r="F988" s="22" t="e">
        <f>VLOOKUP(D988,'Supplier Statement'!A:B,2,0)</f>
        <v>#N/A</v>
      </c>
    </row>
    <row r="989" spans="6:6" x14ac:dyDescent="0.25">
      <c r="F989" s="22" t="e">
        <f>VLOOKUP(D989,'Supplier Statement'!A:B,2,0)</f>
        <v>#N/A</v>
      </c>
    </row>
    <row r="990" spans="6:6" x14ac:dyDescent="0.25">
      <c r="F990" s="22" t="e">
        <f>VLOOKUP(D990,'Supplier Statement'!A:B,2,0)</f>
        <v>#N/A</v>
      </c>
    </row>
    <row r="991" spans="6:6" x14ac:dyDescent="0.25">
      <c r="F991" s="22" t="e">
        <f>VLOOKUP(D991,'Supplier Statement'!A:B,2,0)</f>
        <v>#N/A</v>
      </c>
    </row>
    <row r="992" spans="6:6" x14ac:dyDescent="0.25">
      <c r="F992" s="22" t="e">
        <f>VLOOKUP(D992,'Supplier Statement'!A:B,2,0)</f>
        <v>#N/A</v>
      </c>
    </row>
    <row r="993" spans="6:6" x14ac:dyDescent="0.25">
      <c r="F993" s="22" t="e">
        <f>VLOOKUP(D993,'Supplier Statement'!A:B,2,0)</f>
        <v>#N/A</v>
      </c>
    </row>
    <row r="994" spans="6:6" x14ac:dyDescent="0.25">
      <c r="F994" s="22" t="e">
        <f>VLOOKUP(D994,'Supplier Statement'!A:B,2,0)</f>
        <v>#N/A</v>
      </c>
    </row>
    <row r="995" spans="6:6" x14ac:dyDescent="0.25">
      <c r="F995" s="22" t="e">
        <f>VLOOKUP(D995,'Supplier Statement'!A:B,2,0)</f>
        <v>#N/A</v>
      </c>
    </row>
    <row r="996" spans="6:6" x14ac:dyDescent="0.25">
      <c r="F996" s="22" t="e">
        <f>VLOOKUP(D996,'Supplier Statement'!A:B,2,0)</f>
        <v>#N/A</v>
      </c>
    </row>
    <row r="997" spans="6:6" x14ac:dyDescent="0.25">
      <c r="F997" s="22" t="e">
        <f>VLOOKUP(D997,'Supplier Statement'!A:B,2,0)</f>
        <v>#N/A</v>
      </c>
    </row>
    <row r="998" spans="6:6" x14ac:dyDescent="0.25">
      <c r="F998" s="22" t="e">
        <f>VLOOKUP(D998,'Supplier Statement'!A:B,2,0)</f>
        <v>#N/A</v>
      </c>
    </row>
    <row r="999" spans="6:6" x14ac:dyDescent="0.25">
      <c r="F999" s="22" t="e">
        <f>VLOOKUP(D999,'Supplier Statement'!A:B,2,0)</f>
        <v>#N/A</v>
      </c>
    </row>
    <row r="1000" spans="6:6" x14ac:dyDescent="0.25">
      <c r="F1000" s="22" t="e">
        <f>VLOOKUP(D1000,'Supplier Statement'!A:B,2,0)</f>
        <v>#N/A</v>
      </c>
    </row>
    <row r="1001" spans="6:6" x14ac:dyDescent="0.25">
      <c r="F1001" s="22" t="e">
        <f>VLOOKUP(D1001,'Supplier Statement'!A:B,2,0)</f>
        <v>#N/A</v>
      </c>
    </row>
    <row r="1002" spans="6:6" x14ac:dyDescent="0.25">
      <c r="F1002" s="22" t="e">
        <f>VLOOKUP(D1002,'Supplier Statement'!A:B,2,0)</f>
        <v>#N/A</v>
      </c>
    </row>
    <row r="1003" spans="6:6" x14ac:dyDescent="0.25">
      <c r="F1003" s="22" t="e">
        <f>VLOOKUP(D1003,'Supplier Statement'!A:B,2,0)</f>
        <v>#N/A</v>
      </c>
    </row>
    <row r="1004" spans="6:6" x14ac:dyDescent="0.25">
      <c r="F1004" s="22" t="e">
        <f>VLOOKUP(D1004,'Supplier Statement'!A:B,2,0)</f>
        <v>#N/A</v>
      </c>
    </row>
    <row r="1005" spans="6:6" x14ac:dyDescent="0.25">
      <c r="F1005" s="22" t="e">
        <f>VLOOKUP(D1005,'Supplier Statement'!A:B,2,0)</f>
        <v>#N/A</v>
      </c>
    </row>
    <row r="1006" spans="6:6" x14ac:dyDescent="0.25">
      <c r="F1006" s="22" t="e">
        <f>VLOOKUP(D1006,'Supplier Statement'!A:B,2,0)</f>
        <v>#N/A</v>
      </c>
    </row>
    <row r="1007" spans="6:6" x14ac:dyDescent="0.25">
      <c r="F1007" s="22" t="e">
        <f>VLOOKUP(D1007,'Supplier Statement'!A:B,2,0)</f>
        <v>#N/A</v>
      </c>
    </row>
    <row r="1008" spans="6:6" x14ac:dyDescent="0.25">
      <c r="F1008" s="22" t="e">
        <f>VLOOKUP(D1008,'Supplier Statement'!A:B,2,0)</f>
        <v>#N/A</v>
      </c>
    </row>
    <row r="1009" spans="6:6" x14ac:dyDescent="0.25">
      <c r="F1009" s="22" t="e">
        <f>VLOOKUP(D1009,'Supplier Statement'!A:B,2,0)</f>
        <v>#N/A</v>
      </c>
    </row>
    <row r="1010" spans="6:6" x14ac:dyDescent="0.25">
      <c r="F1010" s="22" t="e">
        <f>VLOOKUP(D1010,'Supplier Statement'!A:B,2,0)</f>
        <v>#N/A</v>
      </c>
    </row>
    <row r="1011" spans="6:6" x14ac:dyDescent="0.25">
      <c r="F1011" s="22" t="e">
        <f>VLOOKUP(D1011,'Supplier Statement'!A:B,2,0)</f>
        <v>#N/A</v>
      </c>
    </row>
    <row r="1012" spans="6:6" x14ac:dyDescent="0.25">
      <c r="F1012" s="22" t="e">
        <f>VLOOKUP(D1012,'Supplier Statement'!A:B,2,0)</f>
        <v>#N/A</v>
      </c>
    </row>
    <row r="1013" spans="6:6" x14ac:dyDescent="0.25">
      <c r="F1013" s="22" t="e">
        <f>VLOOKUP(D1013,'Supplier Statement'!A:B,2,0)</f>
        <v>#N/A</v>
      </c>
    </row>
    <row r="1014" spans="6:6" x14ac:dyDescent="0.25">
      <c r="F1014" s="22" t="e">
        <f>VLOOKUP(D1014,'Supplier Statement'!A:B,2,0)</f>
        <v>#N/A</v>
      </c>
    </row>
    <row r="1015" spans="6:6" x14ac:dyDescent="0.25">
      <c r="F1015" s="22" t="e">
        <f>VLOOKUP(D1015,'Supplier Statement'!A:B,2,0)</f>
        <v>#N/A</v>
      </c>
    </row>
    <row r="1016" spans="6:6" x14ac:dyDescent="0.25">
      <c r="F1016" s="22" t="e">
        <f>VLOOKUP(D1016,'Supplier Statement'!A:B,2,0)</f>
        <v>#N/A</v>
      </c>
    </row>
    <row r="1017" spans="6:6" x14ac:dyDescent="0.25">
      <c r="F1017" s="22" t="e">
        <f>VLOOKUP(D1017,'Supplier Statement'!A:B,2,0)</f>
        <v>#N/A</v>
      </c>
    </row>
    <row r="1018" spans="6:6" x14ac:dyDescent="0.25">
      <c r="F1018" s="22" t="e">
        <f>VLOOKUP(D1018,'Supplier Statement'!A:B,2,0)</f>
        <v>#N/A</v>
      </c>
    </row>
    <row r="1019" spans="6:6" x14ac:dyDescent="0.25">
      <c r="F1019" s="22" t="e">
        <f>VLOOKUP(D1019,'Supplier Statement'!A:B,2,0)</f>
        <v>#N/A</v>
      </c>
    </row>
    <row r="1020" spans="6:6" x14ac:dyDescent="0.25">
      <c r="F1020" s="22" t="e">
        <f>VLOOKUP(D1020,'Supplier Statement'!A:B,2,0)</f>
        <v>#N/A</v>
      </c>
    </row>
    <row r="1021" spans="6:6" x14ac:dyDescent="0.25">
      <c r="F1021" s="22" t="e">
        <f>VLOOKUP(D1021,'Supplier Statement'!A:B,2,0)</f>
        <v>#N/A</v>
      </c>
    </row>
    <row r="1022" spans="6:6" x14ac:dyDescent="0.25">
      <c r="F1022" s="22" t="e">
        <f>VLOOKUP(D1022,'Supplier Statement'!A:B,2,0)</f>
        <v>#N/A</v>
      </c>
    </row>
    <row r="1023" spans="6:6" x14ac:dyDescent="0.25">
      <c r="F1023" s="22" t="e">
        <f>VLOOKUP(D1023,'Supplier Statement'!A:B,2,0)</f>
        <v>#N/A</v>
      </c>
    </row>
    <row r="1024" spans="6:6" x14ac:dyDescent="0.25">
      <c r="F1024" s="22" t="e">
        <f>VLOOKUP(D1024,'Supplier Statement'!A:B,2,0)</f>
        <v>#N/A</v>
      </c>
    </row>
    <row r="1025" spans="6:6" x14ac:dyDescent="0.25">
      <c r="F1025" s="22" t="e">
        <f>VLOOKUP(D1025,'Supplier Statement'!A:B,2,0)</f>
        <v>#N/A</v>
      </c>
    </row>
    <row r="1026" spans="6:6" x14ac:dyDescent="0.25">
      <c r="F1026" s="22" t="e">
        <f>VLOOKUP(D1026,'Supplier Statement'!A:B,2,0)</f>
        <v>#N/A</v>
      </c>
    </row>
    <row r="1027" spans="6:6" x14ac:dyDescent="0.25">
      <c r="F1027" s="22" t="e">
        <f>VLOOKUP(D1027,'Supplier Statement'!A:B,2,0)</f>
        <v>#N/A</v>
      </c>
    </row>
    <row r="1028" spans="6:6" x14ac:dyDescent="0.25">
      <c r="F1028" s="22" t="e">
        <f>VLOOKUP(D1028,'Supplier Statement'!A:B,2,0)</f>
        <v>#N/A</v>
      </c>
    </row>
    <row r="1029" spans="6:6" x14ac:dyDescent="0.25">
      <c r="F1029" s="22" t="e">
        <f>VLOOKUP(D1029,'Supplier Statement'!A:B,2,0)</f>
        <v>#N/A</v>
      </c>
    </row>
    <row r="1030" spans="6:6" x14ac:dyDescent="0.25">
      <c r="F1030" s="22" t="e">
        <f>VLOOKUP(D1030,'Supplier Statement'!A:B,2,0)</f>
        <v>#N/A</v>
      </c>
    </row>
    <row r="1031" spans="6:6" x14ac:dyDescent="0.25">
      <c r="F1031" s="22" t="e">
        <f>VLOOKUP(D1031,'Supplier Statement'!A:B,2,0)</f>
        <v>#N/A</v>
      </c>
    </row>
    <row r="1032" spans="6:6" x14ac:dyDescent="0.25">
      <c r="F1032" s="22" t="e">
        <f>VLOOKUP(D1032,'Supplier Statement'!A:B,2,0)</f>
        <v>#N/A</v>
      </c>
    </row>
    <row r="1033" spans="6:6" x14ac:dyDescent="0.25">
      <c r="F1033" s="22" t="e">
        <f>VLOOKUP(D1033,'Supplier Statement'!A:B,2,0)</f>
        <v>#N/A</v>
      </c>
    </row>
    <row r="1034" spans="6:6" x14ac:dyDescent="0.25">
      <c r="F1034" s="22" t="e">
        <f>VLOOKUP(D1034,'Supplier Statement'!A:B,2,0)</f>
        <v>#N/A</v>
      </c>
    </row>
    <row r="1035" spans="6:6" x14ac:dyDescent="0.25">
      <c r="F1035" s="22" t="e">
        <f>VLOOKUP(D1035,'Supplier Statement'!A:B,2,0)</f>
        <v>#N/A</v>
      </c>
    </row>
    <row r="1036" spans="6:6" x14ac:dyDescent="0.25">
      <c r="F1036" s="22" t="e">
        <f>VLOOKUP(D1036,'Supplier Statement'!A:B,2,0)</f>
        <v>#N/A</v>
      </c>
    </row>
    <row r="1037" spans="6:6" x14ac:dyDescent="0.25">
      <c r="F1037" s="22" t="e">
        <f>VLOOKUP(D1037,'Supplier Statement'!A:B,2,0)</f>
        <v>#N/A</v>
      </c>
    </row>
    <row r="1038" spans="6:6" x14ac:dyDescent="0.25">
      <c r="F1038" s="22" t="e">
        <f>VLOOKUP(D1038,'Supplier Statement'!A:B,2,0)</f>
        <v>#N/A</v>
      </c>
    </row>
    <row r="1039" spans="6:6" x14ac:dyDescent="0.25">
      <c r="F1039" s="22" t="e">
        <f>VLOOKUP(D1039,'Supplier Statement'!A:B,2,0)</f>
        <v>#N/A</v>
      </c>
    </row>
    <row r="1040" spans="6:6" x14ac:dyDescent="0.25">
      <c r="F1040" s="22" t="e">
        <f>VLOOKUP(D1040,'Supplier Statement'!A:B,2,0)</f>
        <v>#N/A</v>
      </c>
    </row>
    <row r="1041" spans="6:6" x14ac:dyDescent="0.25">
      <c r="F1041" s="22" t="e">
        <f>VLOOKUP(D1041,'Supplier Statement'!A:B,2,0)</f>
        <v>#N/A</v>
      </c>
    </row>
    <row r="1042" spans="6:6" x14ac:dyDescent="0.25">
      <c r="F1042" s="22" t="e">
        <f>VLOOKUP(D1042,'Supplier Statement'!A:B,2,0)</f>
        <v>#N/A</v>
      </c>
    </row>
    <row r="1043" spans="6:6" x14ac:dyDescent="0.25">
      <c r="F1043" s="22" t="e">
        <f>VLOOKUP(D1043,'Supplier Statement'!A:B,2,0)</f>
        <v>#N/A</v>
      </c>
    </row>
    <row r="1044" spans="6:6" x14ac:dyDescent="0.25">
      <c r="F1044" s="22" t="e">
        <f>VLOOKUP(D1044,'Supplier Statement'!A:B,2,0)</f>
        <v>#N/A</v>
      </c>
    </row>
    <row r="1045" spans="6:6" x14ac:dyDescent="0.25">
      <c r="F1045" s="22" t="e">
        <f>VLOOKUP(D1045,'Supplier Statement'!A:B,2,0)</f>
        <v>#N/A</v>
      </c>
    </row>
    <row r="1046" spans="6:6" x14ac:dyDescent="0.25">
      <c r="F1046" s="22" t="e">
        <f>VLOOKUP(D1046,'Supplier Statement'!A:B,2,0)</f>
        <v>#N/A</v>
      </c>
    </row>
    <row r="1047" spans="6:6" x14ac:dyDescent="0.25">
      <c r="F1047" s="22" t="e">
        <f>VLOOKUP(D1047,'Supplier Statement'!A:B,2,0)</f>
        <v>#N/A</v>
      </c>
    </row>
    <row r="1048" spans="6:6" x14ac:dyDescent="0.25">
      <c r="F1048" s="22" t="e">
        <f>VLOOKUP(D1048,'Supplier Statement'!A:B,2,0)</f>
        <v>#N/A</v>
      </c>
    </row>
    <row r="1049" spans="6:6" x14ac:dyDescent="0.25">
      <c r="F1049" s="22" t="e">
        <f>VLOOKUP(D1049,'Supplier Statement'!A:B,2,0)</f>
        <v>#N/A</v>
      </c>
    </row>
    <row r="1050" spans="6:6" x14ac:dyDescent="0.25">
      <c r="F1050" s="22" t="e">
        <f>VLOOKUP(D1050,'Supplier Statement'!A:B,2,0)</f>
        <v>#N/A</v>
      </c>
    </row>
    <row r="1051" spans="6:6" x14ac:dyDescent="0.25">
      <c r="F1051" s="22" t="e">
        <f>VLOOKUP(D1051,'Supplier Statement'!A:B,2,0)</f>
        <v>#N/A</v>
      </c>
    </row>
    <row r="1052" spans="6:6" x14ac:dyDescent="0.25">
      <c r="F1052" s="22" t="e">
        <f>VLOOKUP(D1052,'Supplier Statement'!A:B,2,0)</f>
        <v>#N/A</v>
      </c>
    </row>
    <row r="1053" spans="6:6" x14ac:dyDescent="0.25">
      <c r="F1053" s="22" t="e">
        <f>VLOOKUP(D1053,'Supplier Statement'!A:B,2,0)</f>
        <v>#N/A</v>
      </c>
    </row>
    <row r="1054" spans="6:6" x14ac:dyDescent="0.25">
      <c r="F1054" s="22" t="e">
        <f>VLOOKUP(D1054,'Supplier Statement'!A:B,2,0)</f>
        <v>#N/A</v>
      </c>
    </row>
    <row r="1055" spans="6:6" x14ac:dyDescent="0.25">
      <c r="F1055" s="22" t="e">
        <f>VLOOKUP(D1055,'Supplier Statement'!A:B,2,0)</f>
        <v>#N/A</v>
      </c>
    </row>
    <row r="1056" spans="6:6" x14ac:dyDescent="0.25">
      <c r="F1056" s="22" t="e">
        <f>VLOOKUP(D1056,'Supplier Statement'!A:B,2,0)</f>
        <v>#N/A</v>
      </c>
    </row>
    <row r="1057" spans="6:6" x14ac:dyDescent="0.25">
      <c r="F1057" s="22" t="e">
        <f>VLOOKUP(D1057,'Supplier Statement'!A:B,2,0)</f>
        <v>#N/A</v>
      </c>
    </row>
    <row r="1058" spans="6:6" x14ac:dyDescent="0.25">
      <c r="F1058" s="22" t="e">
        <f>VLOOKUP(D1058,'Supplier Statement'!A:B,2,0)</f>
        <v>#N/A</v>
      </c>
    </row>
    <row r="1059" spans="6:6" x14ac:dyDescent="0.25">
      <c r="F1059" s="22" t="e">
        <f>VLOOKUP(D1059,'Supplier Statement'!A:B,2,0)</f>
        <v>#N/A</v>
      </c>
    </row>
    <row r="1060" spans="6:6" x14ac:dyDescent="0.25">
      <c r="F1060" s="22" t="e">
        <f>VLOOKUP(D1060,'Supplier Statement'!A:B,2,0)</f>
        <v>#N/A</v>
      </c>
    </row>
    <row r="1061" spans="6:6" x14ac:dyDescent="0.25">
      <c r="F1061" s="22" t="e">
        <f>VLOOKUP(D1061,'Supplier Statement'!A:B,2,0)</f>
        <v>#N/A</v>
      </c>
    </row>
    <row r="1062" spans="6:6" x14ac:dyDescent="0.25">
      <c r="F1062" s="22" t="e">
        <f>VLOOKUP(D1062,'Supplier Statement'!A:B,2,0)</f>
        <v>#N/A</v>
      </c>
    </row>
    <row r="1063" spans="6:6" x14ac:dyDescent="0.25">
      <c r="F1063" s="22" t="e">
        <f>VLOOKUP(D1063,'Supplier Statement'!A:B,2,0)</f>
        <v>#N/A</v>
      </c>
    </row>
    <row r="1064" spans="6:6" x14ac:dyDescent="0.25">
      <c r="F1064" s="22" t="e">
        <f>VLOOKUP(D1064,'Supplier Statement'!A:B,2,0)</f>
        <v>#N/A</v>
      </c>
    </row>
    <row r="1065" spans="6:6" x14ac:dyDescent="0.25">
      <c r="F1065" s="22" t="e">
        <f>VLOOKUP(D1065,'Supplier Statement'!A:B,2,0)</f>
        <v>#N/A</v>
      </c>
    </row>
    <row r="1066" spans="6:6" x14ac:dyDescent="0.25">
      <c r="F1066" s="22" t="e">
        <f>VLOOKUP(D1066,'Supplier Statement'!A:B,2,0)</f>
        <v>#N/A</v>
      </c>
    </row>
    <row r="1067" spans="6:6" x14ac:dyDescent="0.25">
      <c r="F1067" s="22" t="e">
        <f>VLOOKUP(D1067,'Supplier Statement'!A:B,2,0)</f>
        <v>#N/A</v>
      </c>
    </row>
    <row r="1068" spans="6:6" x14ac:dyDescent="0.25">
      <c r="F1068" s="22" t="e">
        <f>VLOOKUP(D1068,'Supplier Statement'!A:B,2,0)</f>
        <v>#N/A</v>
      </c>
    </row>
    <row r="1069" spans="6:6" x14ac:dyDescent="0.25">
      <c r="F1069" s="22" t="e">
        <f>VLOOKUP(D1069,'Supplier Statement'!A:B,2,0)</f>
        <v>#N/A</v>
      </c>
    </row>
    <row r="1070" spans="6:6" x14ac:dyDescent="0.25">
      <c r="F1070" s="22" t="e">
        <f>VLOOKUP(D1070,'Supplier Statement'!A:B,2,0)</f>
        <v>#N/A</v>
      </c>
    </row>
    <row r="1071" spans="6:6" x14ac:dyDescent="0.25">
      <c r="F1071" s="22" t="e">
        <f>VLOOKUP(D1071,'Supplier Statement'!A:B,2,0)</f>
        <v>#N/A</v>
      </c>
    </row>
    <row r="1072" spans="6:6" x14ac:dyDescent="0.25">
      <c r="F1072" s="22" t="e">
        <f>VLOOKUP(D1072,'Supplier Statement'!A:B,2,0)</f>
        <v>#N/A</v>
      </c>
    </row>
    <row r="1073" spans="6:6" x14ac:dyDescent="0.25">
      <c r="F1073" s="22" t="e">
        <f>VLOOKUP(D1073,'Supplier Statement'!A:B,2,0)</f>
        <v>#N/A</v>
      </c>
    </row>
    <row r="1074" spans="6:6" x14ac:dyDescent="0.25">
      <c r="F1074" s="22" t="e">
        <f>VLOOKUP(D1074,'Supplier Statement'!A:B,2,0)</f>
        <v>#N/A</v>
      </c>
    </row>
    <row r="1075" spans="6:6" x14ac:dyDescent="0.25">
      <c r="F1075" s="22" t="e">
        <f>VLOOKUP(D1075,'Supplier Statement'!A:B,2,0)</f>
        <v>#N/A</v>
      </c>
    </row>
    <row r="1076" spans="6:6" x14ac:dyDescent="0.25">
      <c r="F1076" s="22" t="e">
        <f>VLOOKUP(D1076,'Supplier Statement'!A:B,2,0)</f>
        <v>#N/A</v>
      </c>
    </row>
    <row r="1077" spans="6:6" x14ac:dyDescent="0.25">
      <c r="F1077" s="22" t="e">
        <f>VLOOKUP(D1077,'Supplier Statement'!A:B,2,0)</f>
        <v>#N/A</v>
      </c>
    </row>
    <row r="1078" spans="6:6" x14ac:dyDescent="0.25">
      <c r="F1078" s="22" t="e">
        <f>VLOOKUP(D1078,'Supplier Statement'!A:B,2,0)</f>
        <v>#N/A</v>
      </c>
    </row>
    <row r="1079" spans="6:6" x14ac:dyDescent="0.25">
      <c r="F1079" s="22" t="e">
        <f>VLOOKUP(D1079,'Supplier Statement'!A:B,2,0)</f>
        <v>#N/A</v>
      </c>
    </row>
    <row r="1080" spans="6:6" x14ac:dyDescent="0.25">
      <c r="F1080" s="22" t="e">
        <f>VLOOKUP(D1080,'Supplier Statement'!A:B,2,0)</f>
        <v>#N/A</v>
      </c>
    </row>
    <row r="1081" spans="6:6" x14ac:dyDescent="0.25">
      <c r="F1081" s="22" t="e">
        <f>VLOOKUP(D1081,'Supplier Statement'!A:B,2,0)</f>
        <v>#N/A</v>
      </c>
    </row>
    <row r="1082" spans="6:6" x14ac:dyDescent="0.25">
      <c r="F1082" s="22" t="e">
        <f>VLOOKUP(D1082,'Supplier Statement'!A:B,2,0)</f>
        <v>#N/A</v>
      </c>
    </row>
    <row r="1083" spans="6:6" x14ac:dyDescent="0.25">
      <c r="F1083" s="22" t="e">
        <f>VLOOKUP(D1083,'Supplier Statement'!A:B,2,0)</f>
        <v>#N/A</v>
      </c>
    </row>
    <row r="1084" spans="6:6" x14ac:dyDescent="0.25">
      <c r="F1084" s="22" t="e">
        <f>VLOOKUP(D1084,'Supplier Statement'!A:B,2,0)</f>
        <v>#N/A</v>
      </c>
    </row>
    <row r="1085" spans="6:6" x14ac:dyDescent="0.25">
      <c r="F1085" s="22" t="e">
        <f>VLOOKUP(D1085,'Supplier Statement'!A:B,2,0)</f>
        <v>#N/A</v>
      </c>
    </row>
    <row r="1086" spans="6:6" x14ac:dyDescent="0.25">
      <c r="F1086" s="22" t="e">
        <f>VLOOKUP(D1086,'Supplier Statement'!A:B,2,0)</f>
        <v>#N/A</v>
      </c>
    </row>
    <row r="1087" spans="6:6" x14ac:dyDescent="0.25">
      <c r="F1087" s="22" t="e">
        <f>VLOOKUP(D1087,'Supplier Statement'!A:B,2,0)</f>
        <v>#N/A</v>
      </c>
    </row>
    <row r="1088" spans="6:6" x14ac:dyDescent="0.25">
      <c r="F1088" s="22" t="e">
        <f>VLOOKUP(D1088,'Supplier Statement'!A:B,2,0)</f>
        <v>#N/A</v>
      </c>
    </row>
    <row r="1089" spans="6:6" x14ac:dyDescent="0.25">
      <c r="F1089" s="22" t="e">
        <f>VLOOKUP(D1089,'Supplier Statement'!A:B,2,0)</f>
        <v>#N/A</v>
      </c>
    </row>
    <row r="1090" spans="6:6" x14ac:dyDescent="0.25">
      <c r="F1090" s="22" t="e">
        <f>VLOOKUP(D1090,'Supplier Statement'!A:B,2,0)</f>
        <v>#N/A</v>
      </c>
    </row>
    <row r="1091" spans="6:6" x14ac:dyDescent="0.25">
      <c r="F1091" s="22" t="e">
        <f>VLOOKUP(D1091,'Supplier Statement'!A:B,2,0)</f>
        <v>#N/A</v>
      </c>
    </row>
    <row r="1092" spans="6:6" x14ac:dyDescent="0.25">
      <c r="F1092" s="22" t="e">
        <f>VLOOKUP(D1092,'Supplier Statement'!A:B,2,0)</f>
        <v>#N/A</v>
      </c>
    </row>
    <row r="1093" spans="6:6" x14ac:dyDescent="0.25">
      <c r="F1093" s="22" t="e">
        <f>VLOOKUP(D1093,'Supplier Statement'!A:B,2,0)</f>
        <v>#N/A</v>
      </c>
    </row>
    <row r="1094" spans="6:6" x14ac:dyDescent="0.25">
      <c r="F1094" s="22" t="e">
        <f>VLOOKUP(D1094,'Supplier Statement'!A:B,2,0)</f>
        <v>#N/A</v>
      </c>
    </row>
    <row r="1095" spans="6:6" x14ac:dyDescent="0.25">
      <c r="F1095" s="22" t="e">
        <f>VLOOKUP(D1095,'Supplier Statement'!A:B,2,0)</f>
        <v>#N/A</v>
      </c>
    </row>
    <row r="1096" spans="6:6" x14ac:dyDescent="0.25">
      <c r="F1096" s="22" t="e">
        <f>VLOOKUP(D1096,'Supplier Statement'!A:B,2,0)</f>
        <v>#N/A</v>
      </c>
    </row>
    <row r="1097" spans="6:6" x14ac:dyDescent="0.25">
      <c r="F1097" s="22" t="e">
        <f>VLOOKUP(D1097,'Supplier Statement'!A:B,2,0)</f>
        <v>#N/A</v>
      </c>
    </row>
    <row r="1098" spans="6:6" x14ac:dyDescent="0.25">
      <c r="F1098" s="22" t="e">
        <f>VLOOKUP(D1098,'Supplier Statement'!A:B,2,0)</f>
        <v>#N/A</v>
      </c>
    </row>
    <row r="1099" spans="6:6" x14ac:dyDescent="0.25">
      <c r="F1099" s="22" t="e">
        <f>VLOOKUP(D1099,'Supplier Statement'!A:B,2,0)</f>
        <v>#N/A</v>
      </c>
    </row>
    <row r="1100" spans="6:6" x14ac:dyDescent="0.25">
      <c r="F1100" s="22" t="e">
        <f>VLOOKUP(D1100,'Supplier Statement'!A:B,2,0)</f>
        <v>#N/A</v>
      </c>
    </row>
    <row r="1101" spans="6:6" x14ac:dyDescent="0.25">
      <c r="F1101" s="22" t="e">
        <f>VLOOKUP(D1101,'Supplier Statement'!A:B,2,0)</f>
        <v>#N/A</v>
      </c>
    </row>
    <row r="1102" spans="6:6" x14ac:dyDescent="0.25">
      <c r="F1102" s="22" t="e">
        <f>VLOOKUP(D1102,'Supplier Statement'!A:B,2,0)</f>
        <v>#N/A</v>
      </c>
    </row>
    <row r="1103" spans="6:6" x14ac:dyDescent="0.25">
      <c r="F1103" s="22" t="e">
        <f>VLOOKUP(D1103,'Supplier Statement'!A:B,2,0)</f>
        <v>#N/A</v>
      </c>
    </row>
    <row r="1104" spans="6:6" x14ac:dyDescent="0.25">
      <c r="F1104" s="22" t="e">
        <f>VLOOKUP(D1104,'Supplier Statement'!A:B,2,0)</f>
        <v>#N/A</v>
      </c>
    </row>
    <row r="1105" spans="6:6" x14ac:dyDescent="0.25">
      <c r="F1105" s="22" t="e">
        <f>VLOOKUP(D1105,'Supplier Statement'!A:B,2,0)</f>
        <v>#N/A</v>
      </c>
    </row>
    <row r="1106" spans="6:6" x14ac:dyDescent="0.25">
      <c r="F1106" s="22" t="e">
        <f>VLOOKUP(D1106,'Supplier Statement'!A:B,2,0)</f>
        <v>#N/A</v>
      </c>
    </row>
    <row r="1107" spans="6:6" x14ac:dyDescent="0.25">
      <c r="F1107" s="22" t="e">
        <f>VLOOKUP(D1107,'Supplier Statement'!A:B,2,0)</f>
        <v>#N/A</v>
      </c>
    </row>
    <row r="1108" spans="6:6" x14ac:dyDescent="0.25">
      <c r="F1108" s="22" t="e">
        <f>VLOOKUP(D1108,'Supplier Statement'!A:B,2,0)</f>
        <v>#N/A</v>
      </c>
    </row>
    <row r="1109" spans="6:6" x14ac:dyDescent="0.25">
      <c r="F1109" s="22" t="e">
        <f>VLOOKUP(D1109,'Supplier Statement'!A:B,2,0)</f>
        <v>#N/A</v>
      </c>
    </row>
    <row r="1110" spans="6:6" x14ac:dyDescent="0.25">
      <c r="F1110" s="22" t="e">
        <f>VLOOKUP(D1110,'Supplier Statement'!A:B,2,0)</f>
        <v>#N/A</v>
      </c>
    </row>
    <row r="1111" spans="6:6" x14ac:dyDescent="0.25">
      <c r="F1111" s="22" t="e">
        <f>VLOOKUP(D1111,'Supplier Statement'!A:B,2,0)</f>
        <v>#N/A</v>
      </c>
    </row>
    <row r="1112" spans="6:6" x14ac:dyDescent="0.25">
      <c r="F1112" s="22" t="e">
        <f>VLOOKUP(D1112,'Supplier Statement'!A:B,2,0)</f>
        <v>#N/A</v>
      </c>
    </row>
    <row r="1113" spans="6:6" x14ac:dyDescent="0.25">
      <c r="F1113" s="22" t="e">
        <f>VLOOKUP(D1113,'Supplier Statement'!A:B,2,0)</f>
        <v>#N/A</v>
      </c>
    </row>
    <row r="1114" spans="6:6" x14ac:dyDescent="0.25">
      <c r="F1114" s="22" t="e">
        <f>VLOOKUP(D1114,'Supplier Statement'!A:B,2,0)</f>
        <v>#N/A</v>
      </c>
    </row>
    <row r="1115" spans="6:6" x14ac:dyDescent="0.25">
      <c r="F1115" s="22" t="e">
        <f>VLOOKUP(D1115,'Supplier Statement'!A:B,2,0)</f>
        <v>#N/A</v>
      </c>
    </row>
    <row r="1116" spans="6:6" x14ac:dyDescent="0.25">
      <c r="F1116" s="22" t="e">
        <f>VLOOKUP(D1116,'Supplier Statement'!A:B,2,0)</f>
        <v>#N/A</v>
      </c>
    </row>
    <row r="1117" spans="6:6" x14ac:dyDescent="0.25">
      <c r="F1117" s="22" t="e">
        <f>VLOOKUP(D1117,'Supplier Statement'!A:B,2,0)</f>
        <v>#N/A</v>
      </c>
    </row>
    <row r="1118" spans="6:6" x14ac:dyDescent="0.25">
      <c r="F1118" s="22" t="e">
        <f>VLOOKUP(D1118,'Supplier Statement'!A:B,2,0)</f>
        <v>#N/A</v>
      </c>
    </row>
    <row r="1119" spans="6:6" x14ac:dyDescent="0.25">
      <c r="F1119" s="22" t="e">
        <f>VLOOKUP(D1119,'Supplier Statement'!A:B,2,0)</f>
        <v>#N/A</v>
      </c>
    </row>
    <row r="1120" spans="6:6" x14ac:dyDescent="0.25">
      <c r="F1120" s="22" t="e">
        <f>VLOOKUP(D1120,'Supplier Statement'!A:B,2,0)</f>
        <v>#N/A</v>
      </c>
    </row>
    <row r="1121" spans="6:6" x14ac:dyDescent="0.25">
      <c r="F1121" s="22" t="e">
        <f>VLOOKUP(D1121,'Supplier Statement'!A:B,2,0)</f>
        <v>#N/A</v>
      </c>
    </row>
    <row r="1122" spans="6:6" x14ac:dyDescent="0.25">
      <c r="F1122" s="22" t="e">
        <f>VLOOKUP(D1122,'Supplier Statement'!A:B,2,0)</f>
        <v>#N/A</v>
      </c>
    </row>
    <row r="1123" spans="6:6" x14ac:dyDescent="0.25">
      <c r="F1123" s="22" t="e">
        <f>VLOOKUP(D1123,'Supplier Statement'!A:B,2,0)</f>
        <v>#N/A</v>
      </c>
    </row>
    <row r="1124" spans="6:6" x14ac:dyDescent="0.25">
      <c r="F1124" s="22" t="e">
        <f>VLOOKUP(D1124,'Supplier Statement'!A:B,2,0)</f>
        <v>#N/A</v>
      </c>
    </row>
    <row r="1125" spans="6:6" x14ac:dyDescent="0.25">
      <c r="F1125" s="22" t="e">
        <f>VLOOKUP(D1125,'Supplier Statement'!A:B,2,0)</f>
        <v>#N/A</v>
      </c>
    </row>
    <row r="1126" spans="6:6" x14ac:dyDescent="0.25">
      <c r="F1126" s="22" t="e">
        <f>VLOOKUP(D1126,'Supplier Statement'!A:B,2,0)</f>
        <v>#N/A</v>
      </c>
    </row>
    <row r="1127" spans="6:6" x14ac:dyDescent="0.25">
      <c r="F1127" s="22" t="e">
        <f>VLOOKUP(D1127,'Supplier Statement'!A:B,2,0)</f>
        <v>#N/A</v>
      </c>
    </row>
    <row r="1128" spans="6:6" x14ac:dyDescent="0.25">
      <c r="F1128" s="22" t="e">
        <f>VLOOKUP(D1128,'Supplier Statement'!A:B,2,0)</f>
        <v>#N/A</v>
      </c>
    </row>
    <row r="1129" spans="6:6" x14ac:dyDescent="0.25">
      <c r="F1129" s="22" t="e">
        <f>VLOOKUP(D1129,'Supplier Statement'!A:B,2,0)</f>
        <v>#N/A</v>
      </c>
    </row>
    <row r="1130" spans="6:6" x14ac:dyDescent="0.25">
      <c r="F1130" s="22" t="e">
        <f>VLOOKUP(D1130,'Supplier Statement'!A:B,2,0)</f>
        <v>#N/A</v>
      </c>
    </row>
    <row r="1131" spans="6:6" x14ac:dyDescent="0.25">
      <c r="F1131" s="22" t="e">
        <f>VLOOKUP(D1131,'Supplier Statement'!A:B,2,0)</f>
        <v>#N/A</v>
      </c>
    </row>
    <row r="1132" spans="6:6" x14ac:dyDescent="0.25">
      <c r="F1132" s="22" t="e">
        <f>VLOOKUP(D1132,'Supplier Statement'!A:B,2,0)</f>
        <v>#N/A</v>
      </c>
    </row>
    <row r="1133" spans="6:6" x14ac:dyDescent="0.25">
      <c r="F1133" s="22" t="e">
        <f>VLOOKUP(D1133,'Supplier Statement'!A:B,2,0)</f>
        <v>#N/A</v>
      </c>
    </row>
    <row r="1134" spans="6:6" x14ac:dyDescent="0.25">
      <c r="F1134" s="22" t="e">
        <f>VLOOKUP(D1134,'Supplier Statement'!A:B,2,0)</f>
        <v>#N/A</v>
      </c>
    </row>
    <row r="1135" spans="6:6" x14ac:dyDescent="0.25">
      <c r="F1135" s="22" t="e">
        <f>VLOOKUP(D1135,'Supplier Statement'!A:B,2,0)</f>
        <v>#N/A</v>
      </c>
    </row>
    <row r="1136" spans="6:6" x14ac:dyDescent="0.25">
      <c r="F1136" s="22" t="e">
        <f>VLOOKUP(D1136,'Supplier Statement'!A:B,2,0)</f>
        <v>#N/A</v>
      </c>
    </row>
    <row r="1137" spans="6:6" x14ac:dyDescent="0.25">
      <c r="F1137" s="22" t="e">
        <f>VLOOKUP(D1137,'Supplier Statement'!A:B,2,0)</f>
        <v>#N/A</v>
      </c>
    </row>
    <row r="1138" spans="6:6" x14ac:dyDescent="0.25">
      <c r="F1138" s="22" t="e">
        <f>VLOOKUP(D1138,'Supplier Statement'!A:B,2,0)</f>
        <v>#N/A</v>
      </c>
    </row>
    <row r="1139" spans="6:6" x14ac:dyDescent="0.25">
      <c r="F1139" s="22" t="e">
        <f>VLOOKUP(D1139,'Supplier Statement'!A:B,2,0)</f>
        <v>#N/A</v>
      </c>
    </row>
    <row r="1140" spans="6:6" x14ac:dyDescent="0.25">
      <c r="F1140" s="22" t="e">
        <f>VLOOKUP(D1140,'Supplier Statement'!A:B,2,0)</f>
        <v>#N/A</v>
      </c>
    </row>
    <row r="1141" spans="6:6" x14ac:dyDescent="0.25">
      <c r="F1141" s="22" t="e">
        <f>VLOOKUP(D1141,'Supplier Statement'!A:B,2,0)</f>
        <v>#N/A</v>
      </c>
    </row>
    <row r="1142" spans="6:6" x14ac:dyDescent="0.25">
      <c r="F1142" s="22" t="e">
        <f>VLOOKUP(D1142,'Supplier Statement'!A:B,2,0)</f>
        <v>#N/A</v>
      </c>
    </row>
    <row r="1143" spans="6:6" x14ac:dyDescent="0.25">
      <c r="F1143" s="22" t="e">
        <f>VLOOKUP(D1143,'Supplier Statement'!A:B,2,0)</f>
        <v>#N/A</v>
      </c>
    </row>
    <row r="1144" spans="6:6" x14ac:dyDescent="0.25">
      <c r="F1144" s="22" t="e">
        <f>VLOOKUP(D1144,'Supplier Statement'!A:B,2,0)</f>
        <v>#N/A</v>
      </c>
    </row>
    <row r="1145" spans="6:6" x14ac:dyDescent="0.25">
      <c r="F1145" s="22" t="e">
        <f>VLOOKUP(D1145,'Supplier Statement'!A:B,2,0)</f>
        <v>#N/A</v>
      </c>
    </row>
    <row r="1146" spans="6:6" x14ac:dyDescent="0.25">
      <c r="F1146" s="22" t="e">
        <f>VLOOKUP(D1146,'Supplier Statement'!A:B,2,0)</f>
        <v>#N/A</v>
      </c>
    </row>
    <row r="1147" spans="6:6" x14ac:dyDescent="0.25">
      <c r="F1147" s="22" t="e">
        <f>VLOOKUP(D1147,'Supplier Statement'!A:B,2,0)</f>
        <v>#N/A</v>
      </c>
    </row>
    <row r="1148" spans="6:6" x14ac:dyDescent="0.25">
      <c r="F1148" s="22" t="e">
        <f>VLOOKUP(D1148,'Supplier Statement'!A:B,2,0)</f>
        <v>#N/A</v>
      </c>
    </row>
    <row r="1149" spans="6:6" x14ac:dyDescent="0.25">
      <c r="F1149" s="22" t="e">
        <f>VLOOKUP(D1149,'Supplier Statement'!A:B,2,0)</f>
        <v>#N/A</v>
      </c>
    </row>
    <row r="1150" spans="6:6" x14ac:dyDescent="0.25">
      <c r="F1150" s="22" t="e">
        <f>VLOOKUP(D1150,'Supplier Statement'!A:B,2,0)</f>
        <v>#N/A</v>
      </c>
    </row>
    <row r="1151" spans="6:6" x14ac:dyDescent="0.25">
      <c r="F1151" s="22" t="e">
        <f>VLOOKUP(D1151,'Supplier Statement'!A:B,2,0)</f>
        <v>#N/A</v>
      </c>
    </row>
    <row r="1152" spans="6:6" x14ac:dyDescent="0.25">
      <c r="F1152" s="22" t="e">
        <f>VLOOKUP(D1152,'Supplier Statement'!A:B,2,0)</f>
        <v>#N/A</v>
      </c>
    </row>
    <row r="1153" spans="6:6" x14ac:dyDescent="0.25">
      <c r="F1153" s="22" t="e">
        <f>VLOOKUP(D1153,'Supplier Statement'!A:B,2,0)</f>
        <v>#N/A</v>
      </c>
    </row>
    <row r="1154" spans="6:6" x14ac:dyDescent="0.25">
      <c r="F1154" s="22" t="e">
        <f>VLOOKUP(D1154,'Supplier Statement'!A:B,2,0)</f>
        <v>#N/A</v>
      </c>
    </row>
    <row r="1155" spans="6:6" x14ac:dyDescent="0.25">
      <c r="F1155" s="22" t="e">
        <f>VLOOKUP(D1155,'Supplier Statement'!A:B,2,0)</f>
        <v>#N/A</v>
      </c>
    </row>
    <row r="1156" spans="6:6" x14ac:dyDescent="0.25">
      <c r="F1156" s="22" t="e">
        <f>VLOOKUP(D1156,'Supplier Statement'!A:B,2,0)</f>
        <v>#N/A</v>
      </c>
    </row>
    <row r="1157" spans="6:6" x14ac:dyDescent="0.25">
      <c r="F1157" s="22" t="e">
        <f>VLOOKUP(D1157,'Supplier Statement'!A:B,2,0)</f>
        <v>#N/A</v>
      </c>
    </row>
    <row r="1158" spans="6:6" x14ac:dyDescent="0.25">
      <c r="F1158" s="22" t="e">
        <f>VLOOKUP(D1158,'Supplier Statement'!A:B,2,0)</f>
        <v>#N/A</v>
      </c>
    </row>
    <row r="1159" spans="6:6" x14ac:dyDescent="0.25">
      <c r="F1159" s="22" t="e">
        <f>VLOOKUP(D1159,'Supplier Statement'!A:B,2,0)</f>
        <v>#N/A</v>
      </c>
    </row>
    <row r="1160" spans="6:6" x14ac:dyDescent="0.25">
      <c r="F1160" s="22" t="e">
        <f>VLOOKUP(D1160,'Supplier Statement'!A:B,2,0)</f>
        <v>#N/A</v>
      </c>
    </row>
    <row r="1161" spans="6:6" x14ac:dyDescent="0.25">
      <c r="F1161" s="22" t="e">
        <f>VLOOKUP(D1161,'Supplier Statement'!A:B,2,0)</f>
        <v>#N/A</v>
      </c>
    </row>
    <row r="1162" spans="6:6" x14ac:dyDescent="0.25">
      <c r="F1162" s="22" t="e">
        <f>VLOOKUP(D1162,'Supplier Statement'!A:B,2,0)</f>
        <v>#N/A</v>
      </c>
    </row>
    <row r="1163" spans="6:6" x14ac:dyDescent="0.25">
      <c r="F1163" s="22" t="e">
        <f>VLOOKUP(D1163,'Supplier Statement'!A:B,2,0)</f>
        <v>#N/A</v>
      </c>
    </row>
    <row r="1164" spans="6:6" x14ac:dyDescent="0.25">
      <c r="F1164" s="22" t="e">
        <f>VLOOKUP(D1164,'Supplier Statement'!A:B,2,0)</f>
        <v>#N/A</v>
      </c>
    </row>
    <row r="1165" spans="6:6" x14ac:dyDescent="0.25">
      <c r="F1165" s="22" t="e">
        <f>VLOOKUP(D1165,'Supplier Statement'!A:B,2,0)</f>
        <v>#N/A</v>
      </c>
    </row>
    <row r="1166" spans="6:6" x14ac:dyDescent="0.25">
      <c r="F1166" s="22" t="e">
        <f>VLOOKUP(D1166,'Supplier Statement'!A:B,2,0)</f>
        <v>#N/A</v>
      </c>
    </row>
    <row r="1167" spans="6:6" x14ac:dyDescent="0.25">
      <c r="F1167" s="22" t="e">
        <f>VLOOKUP(D1167,'Supplier Statement'!A:B,2,0)</f>
        <v>#N/A</v>
      </c>
    </row>
    <row r="1168" spans="6:6" x14ac:dyDescent="0.25">
      <c r="F1168" s="22" t="e">
        <f>VLOOKUP(D1168,'Supplier Statement'!A:B,2,0)</f>
        <v>#N/A</v>
      </c>
    </row>
    <row r="1169" spans="6:6" x14ac:dyDescent="0.25">
      <c r="F1169" s="22" t="e">
        <f>VLOOKUP(D1169,'Supplier Statement'!A:B,2,0)</f>
        <v>#N/A</v>
      </c>
    </row>
    <row r="1170" spans="6:6" x14ac:dyDescent="0.25">
      <c r="F1170" s="22" t="e">
        <f>VLOOKUP(D1170,'Supplier Statement'!A:B,2,0)</f>
        <v>#N/A</v>
      </c>
    </row>
    <row r="1171" spans="6:6" x14ac:dyDescent="0.25">
      <c r="F1171" s="22" t="e">
        <f>VLOOKUP(D1171,'Supplier Statement'!A:B,2,0)</f>
        <v>#N/A</v>
      </c>
    </row>
    <row r="1172" spans="6:6" x14ac:dyDescent="0.25">
      <c r="F1172" s="22" t="e">
        <f>VLOOKUP(D1172,'Supplier Statement'!A:B,2,0)</f>
        <v>#N/A</v>
      </c>
    </row>
    <row r="1173" spans="6:6" x14ac:dyDescent="0.25">
      <c r="F1173" s="22" t="e">
        <f>VLOOKUP(D1173,'Supplier Statement'!A:B,2,0)</f>
        <v>#N/A</v>
      </c>
    </row>
    <row r="1174" spans="6:6" x14ac:dyDescent="0.25">
      <c r="F1174" s="22" t="e">
        <f>VLOOKUP(D1174,'Supplier Statement'!A:B,2,0)</f>
        <v>#N/A</v>
      </c>
    </row>
    <row r="1175" spans="6:6" x14ac:dyDescent="0.25">
      <c r="F1175" s="22" t="e">
        <f>VLOOKUP(D1175,'Supplier Statement'!A:B,2,0)</f>
        <v>#N/A</v>
      </c>
    </row>
    <row r="1176" spans="6:6" x14ac:dyDescent="0.25">
      <c r="F1176" s="22" t="e">
        <f>VLOOKUP(D1176,'Supplier Statement'!A:B,2,0)</f>
        <v>#N/A</v>
      </c>
    </row>
    <row r="1177" spans="6:6" x14ac:dyDescent="0.25">
      <c r="F1177" s="22" t="e">
        <f>VLOOKUP(D1177,'Supplier Statement'!A:B,2,0)</f>
        <v>#N/A</v>
      </c>
    </row>
    <row r="1178" spans="6:6" x14ac:dyDescent="0.25">
      <c r="F1178" s="22" t="e">
        <f>VLOOKUP(D1178,'Supplier Statement'!A:B,2,0)</f>
        <v>#N/A</v>
      </c>
    </row>
    <row r="1179" spans="6:6" x14ac:dyDescent="0.25">
      <c r="F1179" s="22" t="e">
        <f>VLOOKUP(D1179,'Supplier Statement'!A:B,2,0)</f>
        <v>#N/A</v>
      </c>
    </row>
    <row r="1180" spans="6:6" x14ac:dyDescent="0.25">
      <c r="F1180" s="22" t="e">
        <f>VLOOKUP(D1180,'Supplier Statement'!A:B,2,0)</f>
        <v>#N/A</v>
      </c>
    </row>
    <row r="1181" spans="6:6" x14ac:dyDescent="0.25">
      <c r="F1181" s="22" t="e">
        <f>VLOOKUP(D1181,'Supplier Statement'!A:B,2,0)</f>
        <v>#N/A</v>
      </c>
    </row>
    <row r="1182" spans="6:6" x14ac:dyDescent="0.25">
      <c r="F1182" s="22" t="e">
        <f>VLOOKUP(D1182,'Supplier Statement'!A:B,2,0)</f>
        <v>#N/A</v>
      </c>
    </row>
    <row r="1183" spans="6:6" x14ac:dyDescent="0.25">
      <c r="F1183" s="22" t="e">
        <f>VLOOKUP(D1183,'Supplier Statement'!A:B,2,0)</f>
        <v>#N/A</v>
      </c>
    </row>
    <row r="1184" spans="6:6" x14ac:dyDescent="0.25">
      <c r="F1184" s="22" t="e">
        <f>VLOOKUP(D1184,'Supplier Statement'!A:B,2,0)</f>
        <v>#N/A</v>
      </c>
    </row>
    <row r="1185" spans="6:6" x14ac:dyDescent="0.25">
      <c r="F1185" s="22" t="e">
        <f>VLOOKUP(D1185,'Supplier Statement'!A:B,2,0)</f>
        <v>#N/A</v>
      </c>
    </row>
    <row r="1186" spans="6:6" x14ac:dyDescent="0.25">
      <c r="F1186" s="22" t="e">
        <f>VLOOKUP(D1186,'Supplier Statement'!A:B,2,0)</f>
        <v>#N/A</v>
      </c>
    </row>
    <row r="1187" spans="6:6" x14ac:dyDescent="0.25">
      <c r="F1187" s="22" t="e">
        <f>VLOOKUP(D1187,'Supplier Statement'!A:B,2,0)</f>
        <v>#N/A</v>
      </c>
    </row>
    <row r="1188" spans="6:6" x14ac:dyDescent="0.25">
      <c r="F1188" s="22" t="e">
        <f>VLOOKUP(D1188,'Supplier Statement'!A:B,2,0)</f>
        <v>#N/A</v>
      </c>
    </row>
    <row r="1189" spans="6:6" x14ac:dyDescent="0.25">
      <c r="F1189" s="22" t="e">
        <f>VLOOKUP(D1189,'Supplier Statement'!A:B,2,0)</f>
        <v>#N/A</v>
      </c>
    </row>
    <row r="1190" spans="6:6" x14ac:dyDescent="0.25">
      <c r="F1190" s="22" t="e">
        <f>VLOOKUP(D1190,'Supplier Statement'!A:B,2,0)</f>
        <v>#N/A</v>
      </c>
    </row>
    <row r="1191" spans="6:6" x14ac:dyDescent="0.25">
      <c r="F1191" s="22" t="e">
        <f>VLOOKUP(D1191,'Supplier Statement'!A:B,2,0)</f>
        <v>#N/A</v>
      </c>
    </row>
    <row r="1192" spans="6:6" x14ac:dyDescent="0.25">
      <c r="F1192" s="22" t="e">
        <f>VLOOKUP(D1192,'Supplier Statement'!A:B,2,0)</f>
        <v>#N/A</v>
      </c>
    </row>
    <row r="1193" spans="6:6" x14ac:dyDescent="0.25">
      <c r="F1193" s="22" t="e">
        <f>VLOOKUP(D1193,'Supplier Statement'!A:B,2,0)</f>
        <v>#N/A</v>
      </c>
    </row>
    <row r="1194" spans="6:6" x14ac:dyDescent="0.25">
      <c r="F1194" s="22" t="e">
        <f>VLOOKUP(D1194,'Supplier Statement'!A:B,2,0)</f>
        <v>#N/A</v>
      </c>
    </row>
    <row r="1195" spans="6:6" x14ac:dyDescent="0.25">
      <c r="F1195" s="22" t="e">
        <f>VLOOKUP(D1195,'Supplier Statement'!A:B,2,0)</f>
        <v>#N/A</v>
      </c>
    </row>
    <row r="1196" spans="6:6" x14ac:dyDescent="0.25">
      <c r="F1196" s="22" t="e">
        <f>VLOOKUP(D1196,'Supplier Statement'!A:B,2,0)</f>
        <v>#N/A</v>
      </c>
    </row>
    <row r="1197" spans="6:6" x14ac:dyDescent="0.25">
      <c r="F1197" s="22" t="e">
        <f>VLOOKUP(D1197,'Supplier Statement'!A:B,2,0)</f>
        <v>#N/A</v>
      </c>
    </row>
    <row r="1198" spans="6:6" x14ac:dyDescent="0.25">
      <c r="F1198" s="22" t="e">
        <f>VLOOKUP(D1198,'Supplier Statement'!A:B,2,0)</f>
        <v>#N/A</v>
      </c>
    </row>
    <row r="1199" spans="6:6" x14ac:dyDescent="0.25">
      <c r="F1199" s="22" t="e">
        <f>VLOOKUP(D1199,'Supplier Statement'!A:B,2,0)</f>
        <v>#N/A</v>
      </c>
    </row>
    <row r="1200" spans="6:6" x14ac:dyDescent="0.25">
      <c r="F1200" s="22" t="e">
        <f>VLOOKUP(D1200,'Supplier Statement'!A:B,2,0)</f>
        <v>#N/A</v>
      </c>
    </row>
    <row r="1201" spans="6:6" x14ac:dyDescent="0.25">
      <c r="F1201" s="22" t="e">
        <f>VLOOKUP(D1201,'Supplier Statement'!A:B,2,0)</f>
        <v>#N/A</v>
      </c>
    </row>
    <row r="1202" spans="6:6" x14ac:dyDescent="0.25">
      <c r="F1202" s="22" t="e">
        <f>VLOOKUP(D1202,'Supplier Statement'!A:B,2,0)</f>
        <v>#N/A</v>
      </c>
    </row>
    <row r="1203" spans="6:6" x14ac:dyDescent="0.25">
      <c r="F1203" s="22" t="e">
        <f>VLOOKUP(D1203,'Supplier Statement'!A:B,2,0)</f>
        <v>#N/A</v>
      </c>
    </row>
    <row r="1204" spans="6:6" x14ac:dyDescent="0.25">
      <c r="F1204" s="22" t="e">
        <f>VLOOKUP(D1204,'Supplier Statement'!A:B,2,0)</f>
        <v>#N/A</v>
      </c>
    </row>
    <row r="1205" spans="6:6" x14ac:dyDescent="0.25">
      <c r="F1205" s="22" t="e">
        <f>VLOOKUP(D1205,'Supplier Statement'!A:B,2,0)</f>
        <v>#N/A</v>
      </c>
    </row>
    <row r="1206" spans="6:6" x14ac:dyDescent="0.25">
      <c r="F1206" s="22" t="e">
        <f>VLOOKUP(D1206,'Supplier Statement'!A:B,2,0)</f>
        <v>#N/A</v>
      </c>
    </row>
    <row r="1207" spans="6:6" x14ac:dyDescent="0.25">
      <c r="F1207" s="22" t="e">
        <f>VLOOKUP(D1207,'Supplier Statement'!A:B,2,0)</f>
        <v>#N/A</v>
      </c>
    </row>
    <row r="1208" spans="6:6" x14ac:dyDescent="0.25">
      <c r="F1208" s="22" t="e">
        <f>VLOOKUP(D1208,'Supplier Statement'!A:B,2,0)</f>
        <v>#N/A</v>
      </c>
    </row>
    <row r="1209" spans="6:6" x14ac:dyDescent="0.25">
      <c r="F1209" s="22" t="e">
        <f>VLOOKUP(D1209,'Supplier Statement'!A:B,2,0)</f>
        <v>#N/A</v>
      </c>
    </row>
    <row r="1210" spans="6:6" x14ac:dyDescent="0.25">
      <c r="F1210" s="22" t="e">
        <f>VLOOKUP(D1210,'Supplier Statement'!A:B,2,0)</f>
        <v>#N/A</v>
      </c>
    </row>
    <row r="1211" spans="6:6" x14ac:dyDescent="0.25">
      <c r="F1211" s="22" t="e">
        <f>VLOOKUP(D1211,'Supplier Statement'!A:B,2,0)</f>
        <v>#N/A</v>
      </c>
    </row>
    <row r="1212" spans="6:6" x14ac:dyDescent="0.25">
      <c r="F1212" s="22" t="e">
        <f>VLOOKUP(D1212,'Supplier Statement'!A:B,2,0)</f>
        <v>#N/A</v>
      </c>
    </row>
    <row r="1213" spans="6:6" x14ac:dyDescent="0.25">
      <c r="F1213" s="22" t="e">
        <f>VLOOKUP(D1213,'Supplier Statement'!A:B,2,0)</f>
        <v>#N/A</v>
      </c>
    </row>
    <row r="1214" spans="6:6" x14ac:dyDescent="0.25">
      <c r="F1214" s="22" t="e">
        <f>VLOOKUP(D1214,'Supplier Statement'!A:B,2,0)</f>
        <v>#N/A</v>
      </c>
    </row>
    <row r="1215" spans="6:6" x14ac:dyDescent="0.25">
      <c r="F1215" s="22" t="e">
        <f>VLOOKUP(D1215,'Supplier Statement'!A:B,2,0)</f>
        <v>#N/A</v>
      </c>
    </row>
    <row r="1216" spans="6:6" x14ac:dyDescent="0.25">
      <c r="F1216" s="22" t="e">
        <f>VLOOKUP(D1216,'Supplier Statement'!A:B,2,0)</f>
        <v>#N/A</v>
      </c>
    </row>
    <row r="1217" spans="6:6" x14ac:dyDescent="0.25">
      <c r="F1217" s="22" t="e">
        <f>VLOOKUP(D1217,'Supplier Statement'!A:B,2,0)</f>
        <v>#N/A</v>
      </c>
    </row>
    <row r="1218" spans="6:6" x14ac:dyDescent="0.25">
      <c r="F1218" s="22" t="e">
        <f>VLOOKUP(D1218,'Supplier Statement'!A:B,2,0)</f>
        <v>#N/A</v>
      </c>
    </row>
    <row r="1219" spans="6:6" x14ac:dyDescent="0.25">
      <c r="F1219" s="22" t="e">
        <f>VLOOKUP(D1219,'Supplier Statement'!A:B,2,0)</f>
        <v>#N/A</v>
      </c>
    </row>
    <row r="1220" spans="6:6" x14ac:dyDescent="0.25">
      <c r="F1220" s="22" t="e">
        <f>VLOOKUP(D1220,'Supplier Statement'!A:B,2,0)</f>
        <v>#N/A</v>
      </c>
    </row>
    <row r="1221" spans="6:6" x14ac:dyDescent="0.25">
      <c r="F1221" s="22" t="e">
        <f>VLOOKUP(D1221,'Supplier Statement'!A:B,2,0)</f>
        <v>#N/A</v>
      </c>
    </row>
    <row r="1222" spans="6:6" x14ac:dyDescent="0.25">
      <c r="F1222" s="22" t="e">
        <f>VLOOKUP(D1222,'Supplier Statement'!A:B,2,0)</f>
        <v>#N/A</v>
      </c>
    </row>
    <row r="1223" spans="6:6" x14ac:dyDescent="0.25">
      <c r="F1223" s="22" t="e">
        <f>VLOOKUP(D1223,'Supplier Statement'!A:B,2,0)</f>
        <v>#N/A</v>
      </c>
    </row>
    <row r="1224" spans="6:6" x14ac:dyDescent="0.25">
      <c r="F1224" s="22" t="e">
        <f>VLOOKUP(D1224,'Supplier Statement'!A:B,2,0)</f>
        <v>#N/A</v>
      </c>
    </row>
    <row r="1225" spans="6:6" x14ac:dyDescent="0.25">
      <c r="F1225" s="22" t="e">
        <f>VLOOKUP(D1225,'Supplier Statement'!A:B,2,0)</f>
        <v>#N/A</v>
      </c>
    </row>
    <row r="1226" spans="6:6" x14ac:dyDescent="0.25">
      <c r="F1226" s="22" t="e">
        <f>VLOOKUP(D1226,'Supplier Statement'!A:B,2,0)</f>
        <v>#N/A</v>
      </c>
    </row>
    <row r="1227" spans="6:6" x14ac:dyDescent="0.25">
      <c r="F1227" s="22" t="e">
        <f>VLOOKUP(D1227,'Supplier Statement'!A:B,2,0)</f>
        <v>#N/A</v>
      </c>
    </row>
    <row r="1228" spans="6:6" x14ac:dyDescent="0.25">
      <c r="F1228" s="22" t="e">
        <f>VLOOKUP(D1228,'Supplier Statement'!A:B,2,0)</f>
        <v>#N/A</v>
      </c>
    </row>
    <row r="1229" spans="6:6" x14ac:dyDescent="0.25">
      <c r="F1229" s="22" t="e">
        <f>VLOOKUP(D1229,'Supplier Statement'!A:B,2,0)</f>
        <v>#N/A</v>
      </c>
    </row>
    <row r="1230" spans="6:6" x14ac:dyDescent="0.25">
      <c r="F1230" s="22" t="e">
        <f>VLOOKUP(D1230,'Supplier Statement'!A:B,2,0)</f>
        <v>#N/A</v>
      </c>
    </row>
    <row r="1231" spans="6:6" x14ac:dyDescent="0.25">
      <c r="F1231" s="22" t="e">
        <f>VLOOKUP(D1231,'Supplier Statement'!A:B,2,0)</f>
        <v>#N/A</v>
      </c>
    </row>
    <row r="1232" spans="6:6" x14ac:dyDescent="0.25">
      <c r="F1232" s="22" t="e">
        <f>VLOOKUP(D1232,'Supplier Statement'!A:B,2,0)</f>
        <v>#N/A</v>
      </c>
    </row>
    <row r="1233" spans="6:6" x14ac:dyDescent="0.25">
      <c r="F1233" s="22" t="e">
        <f>VLOOKUP(D1233,'Supplier Statement'!A:B,2,0)</f>
        <v>#N/A</v>
      </c>
    </row>
    <row r="1234" spans="6:6" x14ac:dyDescent="0.25">
      <c r="F1234" s="22" t="e">
        <f>VLOOKUP(D1234,'Supplier Statement'!A:B,2,0)</f>
        <v>#N/A</v>
      </c>
    </row>
    <row r="1235" spans="6:6" x14ac:dyDescent="0.25">
      <c r="F1235" s="22" t="e">
        <f>VLOOKUP(D1235,'Supplier Statement'!A:B,2,0)</f>
        <v>#N/A</v>
      </c>
    </row>
    <row r="1236" spans="6:6" x14ac:dyDescent="0.25">
      <c r="F1236" s="22" t="e">
        <f>VLOOKUP(D1236,'Supplier Statement'!A:B,2,0)</f>
        <v>#N/A</v>
      </c>
    </row>
    <row r="1237" spans="6:6" x14ac:dyDescent="0.25">
      <c r="F1237" s="22" t="e">
        <f>VLOOKUP(D1237,'Supplier Statement'!A:B,2,0)</f>
        <v>#N/A</v>
      </c>
    </row>
    <row r="1238" spans="6:6" x14ac:dyDescent="0.25">
      <c r="F1238" s="22" t="e">
        <f>VLOOKUP(D1238,'Supplier Statement'!A:B,2,0)</f>
        <v>#N/A</v>
      </c>
    </row>
    <row r="1239" spans="6:6" x14ac:dyDescent="0.25">
      <c r="F1239" s="22" t="e">
        <f>VLOOKUP(D1239,'Supplier Statement'!A:B,2,0)</f>
        <v>#N/A</v>
      </c>
    </row>
    <row r="1240" spans="6:6" x14ac:dyDescent="0.25">
      <c r="F1240" s="22" t="e">
        <f>VLOOKUP(D1240,'Supplier Statement'!A:B,2,0)</f>
        <v>#N/A</v>
      </c>
    </row>
    <row r="1241" spans="6:6" x14ac:dyDescent="0.25">
      <c r="F1241" s="22" t="e">
        <f>VLOOKUP(D1241,'Supplier Statement'!A:B,2,0)</f>
        <v>#N/A</v>
      </c>
    </row>
    <row r="1242" spans="6:6" x14ac:dyDescent="0.25">
      <c r="F1242" s="22" t="e">
        <f>VLOOKUP(D1242,'Supplier Statement'!A:B,2,0)</f>
        <v>#N/A</v>
      </c>
    </row>
    <row r="1243" spans="6:6" x14ac:dyDescent="0.25">
      <c r="F1243" s="22" t="e">
        <f>VLOOKUP(D1243,'Supplier Statement'!A:B,2,0)</f>
        <v>#N/A</v>
      </c>
    </row>
    <row r="1244" spans="6:6" x14ac:dyDescent="0.25">
      <c r="F1244" s="22" t="e">
        <f>VLOOKUP(D1244,'Supplier Statement'!A:B,2,0)</f>
        <v>#N/A</v>
      </c>
    </row>
    <row r="1245" spans="6:6" x14ac:dyDescent="0.25">
      <c r="F1245" s="22" t="e">
        <f>VLOOKUP(D1245,'Supplier Statement'!A:B,2,0)</f>
        <v>#N/A</v>
      </c>
    </row>
    <row r="1246" spans="6:6" x14ac:dyDescent="0.25">
      <c r="F1246" s="22" t="e">
        <f>VLOOKUP(D1246,'Supplier Statement'!A:B,2,0)</f>
        <v>#N/A</v>
      </c>
    </row>
    <row r="1247" spans="6:6" x14ac:dyDescent="0.25">
      <c r="F1247" s="22" t="e">
        <f>VLOOKUP(D1247,'Supplier Statement'!A:B,2,0)</f>
        <v>#N/A</v>
      </c>
    </row>
    <row r="1248" spans="6:6" x14ac:dyDescent="0.25">
      <c r="F1248" s="22" t="e">
        <f>VLOOKUP(D1248,'Supplier Statement'!A:B,2,0)</f>
        <v>#N/A</v>
      </c>
    </row>
    <row r="1249" spans="6:6" x14ac:dyDescent="0.25">
      <c r="F1249" s="22" t="e">
        <f>VLOOKUP(D1249,'Supplier Statement'!A:B,2,0)</f>
        <v>#N/A</v>
      </c>
    </row>
    <row r="1250" spans="6:6" x14ac:dyDescent="0.25">
      <c r="F1250" s="22" t="e">
        <f>VLOOKUP(D1250,'Supplier Statement'!A:B,2,0)</f>
        <v>#N/A</v>
      </c>
    </row>
    <row r="1251" spans="6:6" x14ac:dyDescent="0.25">
      <c r="F1251" s="22" t="e">
        <f>VLOOKUP(D1251,'Supplier Statement'!A:B,2,0)</f>
        <v>#N/A</v>
      </c>
    </row>
    <row r="1252" spans="6:6" x14ac:dyDescent="0.25">
      <c r="F1252" s="22" t="e">
        <f>VLOOKUP(D1252,'Supplier Statement'!A:B,2,0)</f>
        <v>#N/A</v>
      </c>
    </row>
    <row r="1253" spans="6:6" x14ac:dyDescent="0.25">
      <c r="F1253" s="22" t="e">
        <f>VLOOKUP(D1253,'Supplier Statement'!A:B,2,0)</f>
        <v>#N/A</v>
      </c>
    </row>
    <row r="1254" spans="6:6" x14ac:dyDescent="0.25">
      <c r="F1254" s="22" t="e">
        <f>VLOOKUP(D1254,'Supplier Statement'!A:B,2,0)</f>
        <v>#N/A</v>
      </c>
    </row>
    <row r="1255" spans="6:6" x14ac:dyDescent="0.25">
      <c r="F1255" s="22" t="e">
        <f>VLOOKUP(D1255,'Supplier Statement'!A:B,2,0)</f>
        <v>#N/A</v>
      </c>
    </row>
    <row r="1256" spans="6:6" x14ac:dyDescent="0.25">
      <c r="F1256" s="22" t="e">
        <f>VLOOKUP(D1256,'Supplier Statement'!A:B,2,0)</f>
        <v>#N/A</v>
      </c>
    </row>
    <row r="1257" spans="6:6" x14ac:dyDescent="0.25">
      <c r="F1257" s="22" t="e">
        <f>VLOOKUP(D1257,'Supplier Statement'!A:B,2,0)</f>
        <v>#N/A</v>
      </c>
    </row>
    <row r="1258" spans="6:6" x14ac:dyDescent="0.25">
      <c r="F1258" s="22" t="e">
        <f>VLOOKUP(D1258,'Supplier Statement'!A:B,2,0)</f>
        <v>#N/A</v>
      </c>
    </row>
    <row r="1259" spans="6:6" x14ac:dyDescent="0.25">
      <c r="F1259" s="22" t="e">
        <f>VLOOKUP(D1259,'Supplier Statement'!A:B,2,0)</f>
        <v>#N/A</v>
      </c>
    </row>
    <row r="1260" spans="6:6" x14ac:dyDescent="0.25">
      <c r="F1260" s="22" t="e">
        <f>VLOOKUP(D1260,'Supplier Statement'!A:B,2,0)</f>
        <v>#N/A</v>
      </c>
    </row>
    <row r="1261" spans="6:6" x14ac:dyDescent="0.25">
      <c r="F1261" s="22" t="e">
        <f>VLOOKUP(D1261,'Supplier Statement'!A:B,2,0)</f>
        <v>#N/A</v>
      </c>
    </row>
    <row r="1262" spans="6:6" x14ac:dyDescent="0.25">
      <c r="F1262" s="22" t="e">
        <f>VLOOKUP(D1262,'Supplier Statement'!A:B,2,0)</f>
        <v>#N/A</v>
      </c>
    </row>
    <row r="1263" spans="6:6" x14ac:dyDescent="0.25">
      <c r="F1263" s="22" t="e">
        <f>VLOOKUP(D1263,'Supplier Statement'!A:B,2,0)</f>
        <v>#N/A</v>
      </c>
    </row>
    <row r="1264" spans="6:6" x14ac:dyDescent="0.25">
      <c r="F1264" s="22" t="e">
        <f>VLOOKUP(D1264,'Supplier Statement'!A:B,2,0)</f>
        <v>#N/A</v>
      </c>
    </row>
    <row r="1265" spans="6:6" x14ac:dyDescent="0.25">
      <c r="F1265" s="22" t="e">
        <f>VLOOKUP(D1265,'Supplier Statement'!A:B,2,0)</f>
        <v>#N/A</v>
      </c>
    </row>
    <row r="1266" spans="6:6" x14ac:dyDescent="0.25">
      <c r="F1266" s="22" t="e">
        <f>VLOOKUP(D1266,'Supplier Statement'!A:B,2,0)</f>
        <v>#N/A</v>
      </c>
    </row>
    <row r="1267" spans="6:6" x14ac:dyDescent="0.25">
      <c r="F1267" s="22" t="e">
        <f>VLOOKUP(D1267,'Supplier Statement'!A:B,2,0)</f>
        <v>#N/A</v>
      </c>
    </row>
    <row r="1268" spans="6:6" x14ac:dyDescent="0.25">
      <c r="F1268" s="22" t="e">
        <f>VLOOKUP(D1268,'Supplier Statement'!A:B,2,0)</f>
        <v>#N/A</v>
      </c>
    </row>
    <row r="1269" spans="6:6" x14ac:dyDescent="0.25">
      <c r="F1269" s="22" t="e">
        <f>VLOOKUP(D1269,'Supplier Statement'!A:B,2,0)</f>
        <v>#N/A</v>
      </c>
    </row>
    <row r="1270" spans="6:6" x14ac:dyDescent="0.25">
      <c r="F1270" s="22" t="e">
        <f>VLOOKUP(D1270,'Supplier Statement'!A:B,2,0)</f>
        <v>#N/A</v>
      </c>
    </row>
    <row r="1271" spans="6:6" x14ac:dyDescent="0.25">
      <c r="F1271" s="22" t="e">
        <f>VLOOKUP(D1271,'Supplier Statement'!A:B,2,0)</f>
        <v>#N/A</v>
      </c>
    </row>
    <row r="1272" spans="6:6" x14ac:dyDescent="0.25">
      <c r="F1272" s="22" t="e">
        <f>VLOOKUP(D1272,'Supplier Statement'!A:B,2,0)</f>
        <v>#N/A</v>
      </c>
    </row>
    <row r="1273" spans="6:6" x14ac:dyDescent="0.25">
      <c r="F1273" s="22" t="e">
        <f>VLOOKUP(D1273,'Supplier Statement'!A:B,2,0)</f>
        <v>#N/A</v>
      </c>
    </row>
    <row r="1274" spans="6:6" x14ac:dyDescent="0.25">
      <c r="F1274" s="22" t="e">
        <f>VLOOKUP(D1274,'Supplier Statement'!A:B,2,0)</f>
        <v>#N/A</v>
      </c>
    </row>
    <row r="1275" spans="6:6" x14ac:dyDescent="0.25">
      <c r="F1275" s="22" t="e">
        <f>VLOOKUP(D1275,'Supplier Statement'!A:B,2,0)</f>
        <v>#N/A</v>
      </c>
    </row>
    <row r="1276" spans="6:6" x14ac:dyDescent="0.25">
      <c r="F1276" s="22" t="e">
        <f>VLOOKUP(D1276,'Supplier Statement'!A:B,2,0)</f>
        <v>#N/A</v>
      </c>
    </row>
    <row r="1277" spans="6:6" x14ac:dyDescent="0.25">
      <c r="F1277" s="22" t="e">
        <f>VLOOKUP(D1277,'Supplier Statement'!A:B,2,0)</f>
        <v>#N/A</v>
      </c>
    </row>
    <row r="1278" spans="6:6" x14ac:dyDescent="0.25">
      <c r="F1278" s="22" t="e">
        <f>VLOOKUP(D1278,'Supplier Statement'!A:B,2,0)</f>
        <v>#N/A</v>
      </c>
    </row>
    <row r="1279" spans="6:6" x14ac:dyDescent="0.25">
      <c r="F1279" s="22" t="e">
        <f>VLOOKUP(D1279,'Supplier Statement'!A:B,2,0)</f>
        <v>#N/A</v>
      </c>
    </row>
    <row r="1280" spans="6:6" x14ac:dyDescent="0.25">
      <c r="F1280" s="22" t="e">
        <f>VLOOKUP(D1280,'Supplier Statement'!A:B,2,0)</f>
        <v>#N/A</v>
      </c>
    </row>
    <row r="1281" spans="6:6" x14ac:dyDescent="0.25">
      <c r="F1281" s="22" t="e">
        <f>VLOOKUP(D1281,'Supplier Statement'!A:B,2,0)</f>
        <v>#N/A</v>
      </c>
    </row>
    <row r="1282" spans="6:6" x14ac:dyDescent="0.25">
      <c r="F1282" s="22" t="e">
        <f>VLOOKUP(D1282,'Supplier Statement'!A:B,2,0)</f>
        <v>#N/A</v>
      </c>
    </row>
    <row r="1283" spans="6:6" x14ac:dyDescent="0.25">
      <c r="F1283" s="22" t="e">
        <f>VLOOKUP(D1283,'Supplier Statement'!A:B,2,0)</f>
        <v>#N/A</v>
      </c>
    </row>
    <row r="1284" spans="6:6" x14ac:dyDescent="0.25">
      <c r="F1284" s="22" t="e">
        <f>VLOOKUP(D1284,'Supplier Statement'!A:B,2,0)</f>
        <v>#N/A</v>
      </c>
    </row>
    <row r="1285" spans="6:6" x14ac:dyDescent="0.25">
      <c r="F1285" s="22" t="e">
        <f>VLOOKUP(D1285,'Supplier Statement'!A:B,2,0)</f>
        <v>#N/A</v>
      </c>
    </row>
    <row r="1286" spans="6:6" x14ac:dyDescent="0.25">
      <c r="F1286" s="22" t="e">
        <f>VLOOKUP(D1286,'Supplier Statement'!A:B,2,0)</f>
        <v>#N/A</v>
      </c>
    </row>
    <row r="1287" spans="6:6" x14ac:dyDescent="0.25">
      <c r="F1287" s="22" t="e">
        <f>VLOOKUP(D1287,'Supplier Statement'!A:B,2,0)</f>
        <v>#N/A</v>
      </c>
    </row>
    <row r="1288" spans="6:6" x14ac:dyDescent="0.25">
      <c r="F1288" s="22" t="e">
        <f>VLOOKUP(D1288,'Supplier Statement'!A:B,2,0)</f>
        <v>#N/A</v>
      </c>
    </row>
    <row r="1289" spans="6:6" x14ac:dyDescent="0.25">
      <c r="F1289" s="22" t="e">
        <f>VLOOKUP(D1289,'Supplier Statement'!A:B,2,0)</f>
        <v>#N/A</v>
      </c>
    </row>
    <row r="1290" spans="6:6" x14ac:dyDescent="0.25">
      <c r="F1290" s="22" t="e">
        <f>VLOOKUP(D1290,'Supplier Statement'!A:B,2,0)</f>
        <v>#N/A</v>
      </c>
    </row>
    <row r="1291" spans="6:6" x14ac:dyDescent="0.25">
      <c r="F1291" s="22" t="e">
        <f>VLOOKUP(D1291,'Supplier Statement'!A:B,2,0)</f>
        <v>#N/A</v>
      </c>
    </row>
    <row r="1292" spans="6:6" x14ac:dyDescent="0.25">
      <c r="F1292" s="22" t="e">
        <f>VLOOKUP(D1292,'Supplier Statement'!A:B,2,0)</f>
        <v>#N/A</v>
      </c>
    </row>
    <row r="1293" spans="6:6" x14ac:dyDescent="0.25">
      <c r="F1293" s="22" t="e">
        <f>VLOOKUP(D1293,'Supplier Statement'!A:B,2,0)</f>
        <v>#N/A</v>
      </c>
    </row>
    <row r="1294" spans="6:6" x14ac:dyDescent="0.25">
      <c r="F1294" s="22" t="e">
        <f>VLOOKUP(D1294,'Supplier Statement'!A:B,2,0)</f>
        <v>#N/A</v>
      </c>
    </row>
    <row r="1295" spans="6:6" x14ac:dyDescent="0.25">
      <c r="F1295" s="22" t="e">
        <f>VLOOKUP(D1295,'Supplier Statement'!A:B,2,0)</f>
        <v>#N/A</v>
      </c>
    </row>
    <row r="1296" spans="6:6" x14ac:dyDescent="0.25">
      <c r="F1296" s="22" t="e">
        <f>VLOOKUP(D1296,'Supplier Statement'!A:B,2,0)</f>
        <v>#N/A</v>
      </c>
    </row>
    <row r="1297" spans="6:6" x14ac:dyDescent="0.25">
      <c r="F1297" s="22" t="e">
        <f>VLOOKUP(D1297,'Supplier Statement'!A:B,2,0)</f>
        <v>#N/A</v>
      </c>
    </row>
    <row r="1298" spans="6:6" x14ac:dyDescent="0.25">
      <c r="F1298" s="22" t="e">
        <f>VLOOKUP(D1298,'Supplier Statement'!A:B,2,0)</f>
        <v>#N/A</v>
      </c>
    </row>
    <row r="1299" spans="6:6" x14ac:dyDescent="0.25">
      <c r="F1299" s="22" t="e">
        <f>VLOOKUP(D1299,'Supplier Statement'!A:B,2,0)</f>
        <v>#N/A</v>
      </c>
    </row>
    <row r="1300" spans="6:6" x14ac:dyDescent="0.25">
      <c r="F1300" s="22" t="e">
        <f>VLOOKUP(D1300,'Supplier Statement'!A:B,2,0)</f>
        <v>#N/A</v>
      </c>
    </row>
    <row r="1301" spans="6:6" x14ac:dyDescent="0.25">
      <c r="F1301" s="22" t="e">
        <f>VLOOKUP(D1301,'Supplier Statement'!A:B,2,0)</f>
        <v>#N/A</v>
      </c>
    </row>
    <row r="1302" spans="6:6" x14ac:dyDescent="0.25">
      <c r="F1302" s="22" t="e">
        <f>VLOOKUP(D1302,'Supplier Statement'!A:B,2,0)</f>
        <v>#N/A</v>
      </c>
    </row>
    <row r="1303" spans="6:6" x14ac:dyDescent="0.25">
      <c r="F1303" s="22" t="e">
        <f>VLOOKUP(D1303,'Supplier Statement'!A:B,2,0)</f>
        <v>#N/A</v>
      </c>
    </row>
    <row r="1304" spans="6:6" x14ac:dyDescent="0.25">
      <c r="F1304" s="22" t="e">
        <f>VLOOKUP(D1304,'Supplier Statement'!A:B,2,0)</f>
        <v>#N/A</v>
      </c>
    </row>
    <row r="1305" spans="6:6" x14ac:dyDescent="0.25">
      <c r="F1305" s="22" t="e">
        <f>VLOOKUP(D1305,'Supplier Statement'!A:B,2,0)</f>
        <v>#N/A</v>
      </c>
    </row>
    <row r="1306" spans="6:6" x14ac:dyDescent="0.25">
      <c r="F1306" s="22" t="e">
        <f>VLOOKUP(D1306,'Supplier Statement'!A:B,2,0)</f>
        <v>#N/A</v>
      </c>
    </row>
    <row r="1307" spans="6:6" x14ac:dyDescent="0.25">
      <c r="F1307" s="22" t="e">
        <f>VLOOKUP(D1307,'Supplier Statement'!A:B,2,0)</f>
        <v>#N/A</v>
      </c>
    </row>
    <row r="1308" spans="6:6" x14ac:dyDescent="0.25">
      <c r="F1308" s="22" t="e">
        <f>VLOOKUP(D1308,'Supplier Statement'!A:B,2,0)</f>
        <v>#N/A</v>
      </c>
    </row>
    <row r="1309" spans="6:6" x14ac:dyDescent="0.25">
      <c r="F1309" s="22" t="e">
        <f>VLOOKUP(D1309,'Supplier Statement'!A:B,2,0)</f>
        <v>#N/A</v>
      </c>
    </row>
    <row r="1310" spans="6:6" x14ac:dyDescent="0.25">
      <c r="F1310" s="22" t="e">
        <f>VLOOKUP(D1310,'Supplier Statement'!A:B,2,0)</f>
        <v>#N/A</v>
      </c>
    </row>
    <row r="1311" spans="6:6" x14ac:dyDescent="0.25">
      <c r="F1311" s="22" t="e">
        <f>VLOOKUP(D1311,'Supplier Statement'!A:B,2,0)</f>
        <v>#N/A</v>
      </c>
    </row>
    <row r="1312" spans="6:6" x14ac:dyDescent="0.25">
      <c r="F1312" s="22" t="e">
        <f>VLOOKUP(D1312,'Supplier Statement'!A:B,2,0)</f>
        <v>#N/A</v>
      </c>
    </row>
    <row r="1313" spans="6:6" x14ac:dyDescent="0.25">
      <c r="F1313" s="22" t="e">
        <f>VLOOKUP(D1313,'Supplier Statement'!A:B,2,0)</f>
        <v>#N/A</v>
      </c>
    </row>
    <row r="1314" spans="6:6" x14ac:dyDescent="0.25">
      <c r="F1314" s="22" t="e">
        <f>VLOOKUP(D1314,'Supplier Statement'!A:B,2,0)</f>
        <v>#N/A</v>
      </c>
    </row>
    <row r="1315" spans="6:6" x14ac:dyDescent="0.25">
      <c r="F1315" s="22" t="e">
        <f>VLOOKUP(D1315,'Supplier Statement'!A:B,2,0)</f>
        <v>#N/A</v>
      </c>
    </row>
    <row r="1316" spans="6:6" x14ac:dyDescent="0.25">
      <c r="F1316" s="22" t="e">
        <f>VLOOKUP(D1316,'Supplier Statement'!A:B,2,0)</f>
        <v>#N/A</v>
      </c>
    </row>
    <row r="1317" spans="6:6" x14ac:dyDescent="0.25">
      <c r="F1317" s="22" t="e">
        <f>VLOOKUP(D1317,'Supplier Statement'!A:B,2,0)</f>
        <v>#N/A</v>
      </c>
    </row>
    <row r="1318" spans="6:6" x14ac:dyDescent="0.25">
      <c r="F1318" s="22" t="e">
        <f>VLOOKUP(D1318,'Supplier Statement'!A:B,2,0)</f>
        <v>#N/A</v>
      </c>
    </row>
    <row r="1319" spans="6:6" x14ac:dyDescent="0.25">
      <c r="F1319" s="22" t="e">
        <f>VLOOKUP(D1319,'Supplier Statement'!A:B,2,0)</f>
        <v>#N/A</v>
      </c>
    </row>
    <row r="1320" spans="6:6" x14ac:dyDescent="0.25">
      <c r="F1320" s="22" t="e">
        <f>VLOOKUP(D1320,'Supplier Statement'!A:B,2,0)</f>
        <v>#N/A</v>
      </c>
    </row>
    <row r="1321" spans="6:6" x14ac:dyDescent="0.25">
      <c r="F1321" s="22" t="e">
        <f>VLOOKUP(D1321,'Supplier Statement'!A:B,2,0)</f>
        <v>#N/A</v>
      </c>
    </row>
    <row r="1322" spans="6:6" x14ac:dyDescent="0.25">
      <c r="F1322" s="22" t="e">
        <f>VLOOKUP(D1322,'Supplier Statement'!A:B,2,0)</f>
        <v>#N/A</v>
      </c>
    </row>
    <row r="1323" spans="6:6" x14ac:dyDescent="0.25">
      <c r="F1323" s="22" t="e">
        <f>VLOOKUP(D1323,'Supplier Statement'!A:B,2,0)</f>
        <v>#N/A</v>
      </c>
    </row>
    <row r="1324" spans="6:6" x14ac:dyDescent="0.25">
      <c r="F1324" s="22" t="e">
        <f>VLOOKUP(D1324,'Supplier Statement'!A:B,2,0)</f>
        <v>#N/A</v>
      </c>
    </row>
    <row r="1325" spans="6:6" x14ac:dyDescent="0.25">
      <c r="F1325" s="22" t="e">
        <f>VLOOKUP(D1325,'Supplier Statement'!A:B,2,0)</f>
        <v>#N/A</v>
      </c>
    </row>
    <row r="1326" spans="6:6" x14ac:dyDescent="0.25">
      <c r="F1326" s="22" t="e">
        <f>VLOOKUP(D1326,'Supplier Statement'!A:B,2,0)</f>
        <v>#N/A</v>
      </c>
    </row>
    <row r="1327" spans="6:6" x14ac:dyDescent="0.25">
      <c r="F1327" s="22" t="e">
        <f>VLOOKUP(D1327,'Supplier Statement'!A:B,2,0)</f>
        <v>#N/A</v>
      </c>
    </row>
    <row r="1328" spans="6:6" x14ac:dyDescent="0.25">
      <c r="F1328" s="22" t="e">
        <f>VLOOKUP(D1328,'Supplier Statement'!A:B,2,0)</f>
        <v>#N/A</v>
      </c>
    </row>
    <row r="1329" spans="6:6" x14ac:dyDescent="0.25">
      <c r="F1329" s="22" t="e">
        <f>VLOOKUP(D1329,'Supplier Statement'!A:B,2,0)</f>
        <v>#N/A</v>
      </c>
    </row>
    <row r="1330" spans="6:6" x14ac:dyDescent="0.25">
      <c r="F1330" s="22" t="e">
        <f>VLOOKUP(D1330,'Supplier Statement'!A:B,2,0)</f>
        <v>#N/A</v>
      </c>
    </row>
    <row r="1331" spans="6:6" x14ac:dyDescent="0.25">
      <c r="F1331" s="22" t="e">
        <f>VLOOKUP(D1331,'Supplier Statement'!A:B,2,0)</f>
        <v>#N/A</v>
      </c>
    </row>
    <row r="1332" spans="6:6" x14ac:dyDescent="0.25">
      <c r="F1332" s="22" t="e">
        <f>VLOOKUP(D1332,'Supplier Statement'!A:B,2,0)</f>
        <v>#N/A</v>
      </c>
    </row>
    <row r="1333" spans="6:6" x14ac:dyDescent="0.25">
      <c r="F1333" s="22" t="e">
        <f>VLOOKUP(D1333,'Supplier Statement'!A:B,2,0)</f>
        <v>#N/A</v>
      </c>
    </row>
    <row r="1334" spans="6:6" x14ac:dyDescent="0.25">
      <c r="F1334" s="22" t="e">
        <f>VLOOKUP(D1334,'Supplier Statement'!A:B,2,0)</f>
        <v>#N/A</v>
      </c>
    </row>
    <row r="1335" spans="6:6" x14ac:dyDescent="0.25">
      <c r="F1335" s="22" t="e">
        <f>VLOOKUP(D1335,'Supplier Statement'!A:B,2,0)</f>
        <v>#N/A</v>
      </c>
    </row>
    <row r="1336" spans="6:6" x14ac:dyDescent="0.25">
      <c r="F1336" s="22" t="e">
        <f>VLOOKUP(D1336,'Supplier Statement'!A:B,2,0)</f>
        <v>#N/A</v>
      </c>
    </row>
    <row r="1337" spans="6:6" x14ac:dyDescent="0.25">
      <c r="F1337" s="22" t="e">
        <f>VLOOKUP(D1337,'Supplier Statement'!A:B,2,0)</f>
        <v>#N/A</v>
      </c>
    </row>
    <row r="1338" spans="6:6" x14ac:dyDescent="0.25">
      <c r="F1338" s="22" t="e">
        <f>VLOOKUP(D1338,'Supplier Statement'!A:B,2,0)</f>
        <v>#N/A</v>
      </c>
    </row>
    <row r="1339" spans="6:6" x14ac:dyDescent="0.25">
      <c r="F1339" s="22" t="e">
        <f>VLOOKUP(D1339,'Supplier Statement'!A:B,2,0)</f>
        <v>#N/A</v>
      </c>
    </row>
    <row r="1340" spans="6:6" x14ac:dyDescent="0.25">
      <c r="F1340" s="22" t="e">
        <f>VLOOKUP(D1340,'Supplier Statement'!A:B,2,0)</f>
        <v>#N/A</v>
      </c>
    </row>
    <row r="1341" spans="6:6" x14ac:dyDescent="0.25">
      <c r="F1341" s="22" t="e">
        <f>VLOOKUP(D1341,'Supplier Statement'!A:B,2,0)</f>
        <v>#N/A</v>
      </c>
    </row>
    <row r="1342" spans="6:6" x14ac:dyDescent="0.25">
      <c r="F1342" s="22" t="e">
        <f>VLOOKUP(D1342,'Supplier Statement'!A:B,2,0)</f>
        <v>#N/A</v>
      </c>
    </row>
    <row r="1343" spans="6:6" x14ac:dyDescent="0.25">
      <c r="F1343" s="22" t="e">
        <f>VLOOKUP(D1343,'Supplier Statement'!A:B,2,0)</f>
        <v>#N/A</v>
      </c>
    </row>
    <row r="1344" spans="6:6" x14ac:dyDescent="0.25">
      <c r="F1344" s="22" t="e">
        <f>VLOOKUP(D1344,'Supplier Statement'!A:B,2,0)</f>
        <v>#N/A</v>
      </c>
    </row>
    <row r="1345" spans="6:6" x14ac:dyDescent="0.25">
      <c r="F1345" s="22" t="e">
        <f>VLOOKUP(D1345,'Supplier Statement'!A:B,2,0)</f>
        <v>#N/A</v>
      </c>
    </row>
    <row r="1346" spans="6:6" x14ac:dyDescent="0.25">
      <c r="F1346" s="22" t="e">
        <f>VLOOKUP(D1346,'Supplier Statement'!A:B,2,0)</f>
        <v>#N/A</v>
      </c>
    </row>
    <row r="1347" spans="6:6" x14ac:dyDescent="0.25">
      <c r="F1347" s="22" t="e">
        <f>VLOOKUP(D1347,'Supplier Statement'!A:B,2,0)</f>
        <v>#N/A</v>
      </c>
    </row>
    <row r="1348" spans="6:6" x14ac:dyDescent="0.25">
      <c r="F1348" s="22" t="e">
        <f>VLOOKUP(D1348,'Supplier Statement'!A:B,2,0)</f>
        <v>#N/A</v>
      </c>
    </row>
    <row r="1349" spans="6:6" x14ac:dyDescent="0.25">
      <c r="F1349" s="22" t="e">
        <f>VLOOKUP(D1349,'Supplier Statement'!A:B,2,0)</f>
        <v>#N/A</v>
      </c>
    </row>
    <row r="1350" spans="6:6" x14ac:dyDescent="0.25">
      <c r="F1350" s="22" t="e">
        <f>VLOOKUP(D1350,'Supplier Statement'!A:B,2,0)</f>
        <v>#N/A</v>
      </c>
    </row>
    <row r="1351" spans="6:6" x14ac:dyDescent="0.25">
      <c r="F1351" s="22" t="e">
        <f>VLOOKUP(D1351,'Supplier Statement'!A:B,2,0)</f>
        <v>#N/A</v>
      </c>
    </row>
    <row r="1352" spans="6:6" x14ac:dyDescent="0.25">
      <c r="F1352" s="22" t="e">
        <f>VLOOKUP(D1352,'Supplier Statement'!A:B,2,0)</f>
        <v>#N/A</v>
      </c>
    </row>
    <row r="1353" spans="6:6" x14ac:dyDescent="0.25">
      <c r="F1353" s="22" t="e">
        <f>VLOOKUP(D1353,'Supplier Statement'!A:B,2,0)</f>
        <v>#N/A</v>
      </c>
    </row>
    <row r="1354" spans="6:6" x14ac:dyDescent="0.25">
      <c r="F1354" s="22" t="e">
        <f>VLOOKUP(D1354,'Supplier Statement'!A:B,2,0)</f>
        <v>#N/A</v>
      </c>
    </row>
    <row r="1355" spans="6:6" x14ac:dyDescent="0.25">
      <c r="F1355" s="22" t="e">
        <f>VLOOKUP(D1355,'Supplier Statement'!A:B,2,0)</f>
        <v>#N/A</v>
      </c>
    </row>
    <row r="1356" spans="6:6" x14ac:dyDescent="0.25">
      <c r="F1356" s="22" t="e">
        <f>VLOOKUP(D1356,'Supplier Statement'!A:B,2,0)</f>
        <v>#N/A</v>
      </c>
    </row>
    <row r="1357" spans="6:6" x14ac:dyDescent="0.25">
      <c r="F1357" s="22" t="e">
        <f>VLOOKUP(D1357,'Supplier Statement'!A:B,2,0)</f>
        <v>#N/A</v>
      </c>
    </row>
    <row r="1358" spans="6:6" x14ac:dyDescent="0.25">
      <c r="F1358" s="22" t="e">
        <f>VLOOKUP(D1358,'Supplier Statement'!A:B,2,0)</f>
        <v>#N/A</v>
      </c>
    </row>
    <row r="1359" spans="6:6" x14ac:dyDescent="0.25">
      <c r="F1359" s="22" t="e">
        <f>VLOOKUP(D1359,'Supplier Statement'!A:B,2,0)</f>
        <v>#N/A</v>
      </c>
    </row>
    <row r="1360" spans="6:6" x14ac:dyDescent="0.25">
      <c r="F1360" s="22" t="e">
        <f>VLOOKUP(D1360,'Supplier Statement'!A:B,2,0)</f>
        <v>#N/A</v>
      </c>
    </row>
    <row r="1361" spans="6:6" x14ac:dyDescent="0.25">
      <c r="F1361" s="22" t="e">
        <f>VLOOKUP(D1361,'Supplier Statement'!A:B,2,0)</f>
        <v>#N/A</v>
      </c>
    </row>
    <row r="1362" spans="6:6" x14ac:dyDescent="0.25">
      <c r="F1362" s="22" t="e">
        <f>VLOOKUP(D1362,'Supplier Statement'!A:B,2,0)</f>
        <v>#N/A</v>
      </c>
    </row>
    <row r="1363" spans="6:6" x14ac:dyDescent="0.25">
      <c r="F1363" s="22" t="e">
        <f>VLOOKUP(D1363,'Supplier Statement'!A:B,2,0)</f>
        <v>#N/A</v>
      </c>
    </row>
    <row r="1364" spans="6:6" x14ac:dyDescent="0.25">
      <c r="F1364" s="22" t="e">
        <f>VLOOKUP(D1364,'Supplier Statement'!A:B,2,0)</f>
        <v>#N/A</v>
      </c>
    </row>
    <row r="1365" spans="6:6" x14ac:dyDescent="0.25">
      <c r="F1365" s="22" t="e">
        <f>VLOOKUP(D1365,'Supplier Statement'!A:B,2,0)</f>
        <v>#N/A</v>
      </c>
    </row>
    <row r="1366" spans="6:6" x14ac:dyDescent="0.25">
      <c r="F1366" s="22" t="e">
        <f>VLOOKUP(D1366,'Supplier Statement'!A:B,2,0)</f>
        <v>#N/A</v>
      </c>
    </row>
    <row r="1367" spans="6:6" x14ac:dyDescent="0.25">
      <c r="F1367" s="22" t="e">
        <f>VLOOKUP(D1367,'Supplier Statement'!A:B,2,0)</f>
        <v>#N/A</v>
      </c>
    </row>
    <row r="1368" spans="6:6" x14ac:dyDescent="0.25">
      <c r="F1368" s="22" t="e">
        <f>VLOOKUP(D1368,'Supplier Statement'!A:B,2,0)</f>
        <v>#N/A</v>
      </c>
    </row>
    <row r="1369" spans="6:6" x14ac:dyDescent="0.25">
      <c r="F1369" s="22" t="e">
        <f>VLOOKUP(D1369,'Supplier Statement'!A:B,2,0)</f>
        <v>#N/A</v>
      </c>
    </row>
    <row r="1370" spans="6:6" x14ac:dyDescent="0.25">
      <c r="F1370" s="22" t="e">
        <f>VLOOKUP(D1370,'Supplier Statement'!A:B,2,0)</f>
        <v>#N/A</v>
      </c>
    </row>
    <row r="1371" spans="6:6" x14ac:dyDescent="0.25">
      <c r="F1371" s="22" t="e">
        <f>VLOOKUP(D1371,'Supplier Statement'!A:B,2,0)</f>
        <v>#N/A</v>
      </c>
    </row>
    <row r="1372" spans="6:6" x14ac:dyDescent="0.25">
      <c r="F1372" s="22" t="e">
        <f>VLOOKUP(D1372,'Supplier Statement'!A:B,2,0)</f>
        <v>#N/A</v>
      </c>
    </row>
    <row r="1373" spans="6:6" x14ac:dyDescent="0.25">
      <c r="F1373" s="22" t="e">
        <f>VLOOKUP(D1373,'Supplier Statement'!A:B,2,0)</f>
        <v>#N/A</v>
      </c>
    </row>
    <row r="1374" spans="6:6" x14ac:dyDescent="0.25">
      <c r="F1374" s="22" t="e">
        <f>VLOOKUP(D1374,'Supplier Statement'!A:B,2,0)</f>
        <v>#N/A</v>
      </c>
    </row>
    <row r="1375" spans="6:6" x14ac:dyDescent="0.25">
      <c r="F1375" s="22" t="e">
        <f>VLOOKUP(D1375,'Supplier Statement'!A:B,2,0)</f>
        <v>#N/A</v>
      </c>
    </row>
    <row r="1376" spans="6:6" x14ac:dyDescent="0.25">
      <c r="F1376" s="22" t="e">
        <f>VLOOKUP(D1376,'Supplier Statement'!A:B,2,0)</f>
        <v>#N/A</v>
      </c>
    </row>
    <row r="1377" spans="6:6" x14ac:dyDescent="0.25">
      <c r="F1377" s="22" t="e">
        <f>VLOOKUP(D1377,'Supplier Statement'!A:B,2,0)</f>
        <v>#N/A</v>
      </c>
    </row>
    <row r="1378" spans="6:6" x14ac:dyDescent="0.25">
      <c r="F1378" s="22" t="e">
        <f>VLOOKUP(D1378,'Supplier Statement'!A:B,2,0)</f>
        <v>#N/A</v>
      </c>
    </row>
    <row r="1379" spans="6:6" x14ac:dyDescent="0.25">
      <c r="F1379" s="22" t="e">
        <f>VLOOKUP(D1379,'Supplier Statement'!A:B,2,0)</f>
        <v>#N/A</v>
      </c>
    </row>
    <row r="1380" spans="6:6" x14ac:dyDescent="0.25">
      <c r="F1380" s="22" t="e">
        <f>VLOOKUP(D1380,'Supplier Statement'!A:B,2,0)</f>
        <v>#N/A</v>
      </c>
    </row>
    <row r="1381" spans="6:6" x14ac:dyDescent="0.25">
      <c r="F1381" s="22" t="e">
        <f>VLOOKUP(D1381,'Supplier Statement'!A:B,2,0)</f>
        <v>#N/A</v>
      </c>
    </row>
    <row r="1382" spans="6:6" x14ac:dyDescent="0.25">
      <c r="F1382" s="22" t="e">
        <f>VLOOKUP(D1382,'Supplier Statement'!A:B,2,0)</f>
        <v>#N/A</v>
      </c>
    </row>
    <row r="1383" spans="6:6" x14ac:dyDescent="0.25">
      <c r="F1383" s="22" t="e">
        <f>VLOOKUP(D1383,'Supplier Statement'!A:B,2,0)</f>
        <v>#N/A</v>
      </c>
    </row>
    <row r="1384" spans="6:6" x14ac:dyDescent="0.25">
      <c r="F1384" s="22" t="e">
        <f>VLOOKUP(D1384,'Supplier Statement'!A:B,2,0)</f>
        <v>#N/A</v>
      </c>
    </row>
    <row r="1385" spans="6:6" x14ac:dyDescent="0.25">
      <c r="F1385" s="22" t="e">
        <f>VLOOKUP(D1385,'Supplier Statement'!A:B,2,0)</f>
        <v>#N/A</v>
      </c>
    </row>
    <row r="1386" spans="6:6" x14ac:dyDescent="0.25">
      <c r="F1386" s="22" t="e">
        <f>VLOOKUP(D1386,'Supplier Statement'!A:B,2,0)</f>
        <v>#N/A</v>
      </c>
    </row>
    <row r="1387" spans="6:6" x14ac:dyDescent="0.25">
      <c r="F1387" s="22" t="e">
        <f>VLOOKUP(D1387,'Supplier Statement'!A:B,2,0)</f>
        <v>#N/A</v>
      </c>
    </row>
    <row r="1388" spans="6:6" x14ac:dyDescent="0.25">
      <c r="F1388" s="22" t="e">
        <f>VLOOKUP(D1388,'Supplier Statement'!A:B,2,0)</f>
        <v>#N/A</v>
      </c>
    </row>
    <row r="1389" spans="6:6" x14ac:dyDescent="0.25">
      <c r="F1389" s="22" t="e">
        <f>VLOOKUP(D1389,'Supplier Statement'!A:B,2,0)</f>
        <v>#N/A</v>
      </c>
    </row>
    <row r="1390" spans="6:6" x14ac:dyDescent="0.25">
      <c r="F1390" s="22" t="e">
        <f>VLOOKUP(D1390,'Supplier Statement'!A:B,2,0)</f>
        <v>#N/A</v>
      </c>
    </row>
    <row r="1391" spans="6:6" x14ac:dyDescent="0.25">
      <c r="F1391" s="22" t="e">
        <f>VLOOKUP(D1391,'Supplier Statement'!A:B,2,0)</f>
        <v>#N/A</v>
      </c>
    </row>
    <row r="1392" spans="6:6" x14ac:dyDescent="0.25">
      <c r="F1392" s="22" t="e">
        <f>VLOOKUP(D1392,'Supplier Statement'!A:B,2,0)</f>
        <v>#N/A</v>
      </c>
    </row>
    <row r="1393" spans="6:6" x14ac:dyDescent="0.25">
      <c r="F1393" s="22" t="e">
        <f>VLOOKUP(D1393,'Supplier Statement'!A:B,2,0)</f>
        <v>#N/A</v>
      </c>
    </row>
    <row r="1394" spans="6:6" x14ac:dyDescent="0.25">
      <c r="F1394" s="22" t="e">
        <f>VLOOKUP(D1394,'Supplier Statement'!A:B,2,0)</f>
        <v>#N/A</v>
      </c>
    </row>
    <row r="1395" spans="6:6" x14ac:dyDescent="0.25">
      <c r="F1395" s="22" t="e">
        <f>VLOOKUP(D1395,'Supplier Statement'!A:B,2,0)</f>
        <v>#N/A</v>
      </c>
    </row>
    <row r="1396" spans="6:6" x14ac:dyDescent="0.25">
      <c r="F1396" s="22" t="e">
        <f>VLOOKUP(D1396,'Supplier Statement'!A:B,2,0)</f>
        <v>#N/A</v>
      </c>
    </row>
    <row r="1397" spans="6:6" x14ac:dyDescent="0.25">
      <c r="F1397" s="22" t="e">
        <f>VLOOKUP(D1397,'Supplier Statement'!A:B,2,0)</f>
        <v>#N/A</v>
      </c>
    </row>
    <row r="1398" spans="6:6" x14ac:dyDescent="0.25">
      <c r="F1398" s="22" t="e">
        <f>VLOOKUP(D1398,'Supplier Statement'!A:B,2,0)</f>
        <v>#N/A</v>
      </c>
    </row>
    <row r="1399" spans="6:6" x14ac:dyDescent="0.25">
      <c r="F1399" s="22" t="e">
        <f>VLOOKUP(D1399,'Supplier Statement'!A:B,2,0)</f>
        <v>#N/A</v>
      </c>
    </row>
    <row r="1400" spans="6:6" x14ac:dyDescent="0.25">
      <c r="F1400" s="22" t="e">
        <f>VLOOKUP(D1400,'Supplier Statement'!A:B,2,0)</f>
        <v>#N/A</v>
      </c>
    </row>
    <row r="1401" spans="6:6" x14ac:dyDescent="0.25">
      <c r="F1401" s="22" t="e">
        <f>VLOOKUP(D1401,'Supplier Statement'!A:B,2,0)</f>
        <v>#N/A</v>
      </c>
    </row>
    <row r="1402" spans="6:6" x14ac:dyDescent="0.25">
      <c r="F1402" s="22" t="e">
        <f>VLOOKUP(D1402,'Supplier Statement'!A:B,2,0)</f>
        <v>#N/A</v>
      </c>
    </row>
    <row r="1403" spans="6:6" x14ac:dyDescent="0.25">
      <c r="F1403" s="22" t="e">
        <f>VLOOKUP(D1403,'Supplier Statement'!A:B,2,0)</f>
        <v>#N/A</v>
      </c>
    </row>
    <row r="1404" spans="6:6" x14ac:dyDescent="0.25">
      <c r="F1404" s="22" t="e">
        <f>VLOOKUP(D1404,'Supplier Statement'!A:B,2,0)</f>
        <v>#N/A</v>
      </c>
    </row>
    <row r="1405" spans="6:6" x14ac:dyDescent="0.25">
      <c r="F1405" s="22" t="e">
        <f>VLOOKUP(D1405,'Supplier Statement'!A:B,2,0)</f>
        <v>#N/A</v>
      </c>
    </row>
    <row r="1406" spans="6:6" x14ac:dyDescent="0.25">
      <c r="F1406" s="22" t="e">
        <f>VLOOKUP(D1406,'Supplier Statement'!A:B,2,0)</f>
        <v>#N/A</v>
      </c>
    </row>
    <row r="1407" spans="6:6" x14ac:dyDescent="0.25">
      <c r="F1407" s="22" t="e">
        <f>VLOOKUP(D1407,'Supplier Statement'!A:B,2,0)</f>
        <v>#N/A</v>
      </c>
    </row>
    <row r="1408" spans="6:6" x14ac:dyDescent="0.25">
      <c r="F1408" s="22" t="e">
        <f>VLOOKUP(D1408,'Supplier Statement'!A:B,2,0)</f>
        <v>#N/A</v>
      </c>
    </row>
    <row r="1409" spans="6:6" x14ac:dyDescent="0.25">
      <c r="F1409" s="22" t="e">
        <f>VLOOKUP(D1409,'Supplier Statement'!A:B,2,0)</f>
        <v>#N/A</v>
      </c>
    </row>
    <row r="1410" spans="6:6" x14ac:dyDescent="0.25">
      <c r="F1410" s="22" t="e">
        <f>VLOOKUP(D1410,'Supplier Statement'!A:B,2,0)</f>
        <v>#N/A</v>
      </c>
    </row>
    <row r="1411" spans="6:6" x14ac:dyDescent="0.25">
      <c r="F1411" s="22" t="e">
        <f>VLOOKUP(D1411,'Supplier Statement'!A:B,2,0)</f>
        <v>#N/A</v>
      </c>
    </row>
    <row r="1412" spans="6:6" x14ac:dyDescent="0.25">
      <c r="F1412" s="22" t="e">
        <f>VLOOKUP(D1412,'Supplier Statement'!A:B,2,0)</f>
        <v>#N/A</v>
      </c>
    </row>
    <row r="1413" spans="6:6" x14ac:dyDescent="0.25">
      <c r="F1413" s="22" t="e">
        <f>VLOOKUP(D1413,'Supplier Statement'!A:B,2,0)</f>
        <v>#N/A</v>
      </c>
    </row>
    <row r="1414" spans="6:6" x14ac:dyDescent="0.25">
      <c r="F1414" s="22" t="e">
        <f>VLOOKUP(D1414,'Supplier Statement'!A:B,2,0)</f>
        <v>#N/A</v>
      </c>
    </row>
    <row r="1415" spans="6:6" x14ac:dyDescent="0.25">
      <c r="F1415" s="22" t="e">
        <f>VLOOKUP(D1415,'Supplier Statement'!A:B,2,0)</f>
        <v>#N/A</v>
      </c>
    </row>
    <row r="1416" spans="6:6" x14ac:dyDescent="0.25">
      <c r="F1416" s="22" t="e">
        <f>VLOOKUP(D1416,'Supplier Statement'!A:B,2,0)</f>
        <v>#N/A</v>
      </c>
    </row>
    <row r="1417" spans="6:6" x14ac:dyDescent="0.25">
      <c r="F1417" s="22" t="e">
        <f>VLOOKUP(D1417,'Supplier Statement'!A:B,2,0)</f>
        <v>#N/A</v>
      </c>
    </row>
    <row r="1418" spans="6:6" x14ac:dyDescent="0.25">
      <c r="F1418" s="22" t="e">
        <f>VLOOKUP(D1418,'Supplier Statement'!A:B,2,0)</f>
        <v>#N/A</v>
      </c>
    </row>
    <row r="1419" spans="6:6" x14ac:dyDescent="0.25">
      <c r="F1419" s="22" t="e">
        <f>VLOOKUP(D1419,'Supplier Statement'!A:B,2,0)</f>
        <v>#N/A</v>
      </c>
    </row>
    <row r="1420" spans="6:6" x14ac:dyDescent="0.25">
      <c r="F1420" s="22" t="e">
        <f>VLOOKUP(D1420,'Supplier Statement'!A:B,2,0)</f>
        <v>#N/A</v>
      </c>
    </row>
    <row r="1421" spans="6:6" x14ac:dyDescent="0.25">
      <c r="F1421" s="22" t="e">
        <f>VLOOKUP(D1421,'Supplier Statement'!A:B,2,0)</f>
        <v>#N/A</v>
      </c>
    </row>
    <row r="1422" spans="6:6" x14ac:dyDescent="0.25">
      <c r="F1422" s="22" t="e">
        <f>VLOOKUP(D1422,'Supplier Statement'!A:B,2,0)</f>
        <v>#N/A</v>
      </c>
    </row>
    <row r="1423" spans="6:6" x14ac:dyDescent="0.25">
      <c r="F1423" s="22" t="e">
        <f>VLOOKUP(D1423,'Supplier Statement'!A:B,2,0)</f>
        <v>#N/A</v>
      </c>
    </row>
    <row r="1424" spans="6:6" x14ac:dyDescent="0.25">
      <c r="F1424" s="22" t="e">
        <f>VLOOKUP(D1424,'Supplier Statement'!A:B,2,0)</f>
        <v>#N/A</v>
      </c>
    </row>
    <row r="1425" spans="6:6" x14ac:dyDescent="0.25">
      <c r="F1425" s="22" t="e">
        <f>VLOOKUP(D1425,'Supplier Statement'!A:B,2,0)</f>
        <v>#N/A</v>
      </c>
    </row>
    <row r="1426" spans="6:6" x14ac:dyDescent="0.25">
      <c r="F1426" s="22" t="e">
        <f>VLOOKUP(D1426,'Supplier Statement'!A:B,2,0)</f>
        <v>#N/A</v>
      </c>
    </row>
    <row r="1427" spans="6:6" x14ac:dyDescent="0.25">
      <c r="F1427" s="22" t="e">
        <f>VLOOKUP(D1427,'Supplier Statement'!A:B,2,0)</f>
        <v>#N/A</v>
      </c>
    </row>
    <row r="1428" spans="6:6" x14ac:dyDescent="0.25">
      <c r="F1428" s="22" t="e">
        <f>VLOOKUP(D1428,'Supplier Statement'!A:B,2,0)</f>
        <v>#N/A</v>
      </c>
    </row>
    <row r="1429" spans="6:6" x14ac:dyDescent="0.25">
      <c r="F1429" s="22" t="e">
        <f>VLOOKUP(D1429,'Supplier Statement'!A:B,2,0)</f>
        <v>#N/A</v>
      </c>
    </row>
    <row r="1430" spans="6:6" x14ac:dyDescent="0.25">
      <c r="F1430" s="22" t="e">
        <f>VLOOKUP(D1430,'Supplier Statement'!A:B,2,0)</f>
        <v>#N/A</v>
      </c>
    </row>
    <row r="1431" spans="6:6" x14ac:dyDescent="0.25">
      <c r="F1431" s="22" t="e">
        <f>VLOOKUP(D1431,'Supplier Statement'!A:B,2,0)</f>
        <v>#N/A</v>
      </c>
    </row>
    <row r="1432" spans="6:6" x14ac:dyDescent="0.25">
      <c r="F1432" s="22" t="e">
        <f>VLOOKUP(D1432,'Supplier Statement'!A:B,2,0)</f>
        <v>#N/A</v>
      </c>
    </row>
    <row r="1433" spans="6:6" x14ac:dyDescent="0.25">
      <c r="F1433" s="22" t="e">
        <f>VLOOKUP(D1433,'Supplier Statement'!A:B,2,0)</f>
        <v>#N/A</v>
      </c>
    </row>
    <row r="1434" spans="6:6" x14ac:dyDescent="0.25">
      <c r="F1434" s="22" t="e">
        <f>VLOOKUP(D1434,'Supplier Statement'!A:B,2,0)</f>
        <v>#N/A</v>
      </c>
    </row>
    <row r="1435" spans="6:6" x14ac:dyDescent="0.25">
      <c r="F1435" s="22" t="e">
        <f>VLOOKUP(D1435,'Supplier Statement'!A:B,2,0)</f>
        <v>#N/A</v>
      </c>
    </row>
    <row r="1436" spans="6:6" x14ac:dyDescent="0.25">
      <c r="F1436" s="22" t="e">
        <f>VLOOKUP(D1436,'Supplier Statement'!A:B,2,0)</f>
        <v>#N/A</v>
      </c>
    </row>
    <row r="1437" spans="6:6" x14ac:dyDescent="0.25">
      <c r="F1437" s="22" t="e">
        <f>VLOOKUP(D1437,'Supplier Statement'!A:B,2,0)</f>
        <v>#N/A</v>
      </c>
    </row>
    <row r="1438" spans="6:6" x14ac:dyDescent="0.25">
      <c r="F1438" s="22" t="e">
        <f>VLOOKUP(D1438,'Supplier Statement'!A:B,2,0)</f>
        <v>#N/A</v>
      </c>
    </row>
    <row r="1439" spans="6:6" x14ac:dyDescent="0.25">
      <c r="F1439" s="22" t="e">
        <f>VLOOKUP(D1439,'Supplier Statement'!A:B,2,0)</f>
        <v>#N/A</v>
      </c>
    </row>
    <row r="1440" spans="6:6" x14ac:dyDescent="0.25">
      <c r="F1440" s="22" t="e">
        <f>VLOOKUP(D1440,'Supplier Statement'!A:B,2,0)</f>
        <v>#N/A</v>
      </c>
    </row>
    <row r="1441" spans="6:6" x14ac:dyDescent="0.25">
      <c r="F1441" s="22" t="e">
        <f>VLOOKUP(D1441,'Supplier Statement'!A:B,2,0)</f>
        <v>#N/A</v>
      </c>
    </row>
    <row r="1442" spans="6:6" x14ac:dyDescent="0.25">
      <c r="F1442" s="22" t="e">
        <f>VLOOKUP(D1442,'Supplier Statement'!A:B,2,0)</f>
        <v>#N/A</v>
      </c>
    </row>
    <row r="1443" spans="6:6" x14ac:dyDescent="0.25">
      <c r="F1443" s="22" t="e">
        <f>VLOOKUP(D1443,'Supplier Statement'!A:B,2,0)</f>
        <v>#N/A</v>
      </c>
    </row>
    <row r="1444" spans="6:6" x14ac:dyDescent="0.25">
      <c r="F1444" s="22" t="e">
        <f>VLOOKUP(D1444,'Supplier Statement'!A:B,2,0)</f>
        <v>#N/A</v>
      </c>
    </row>
    <row r="1445" spans="6:6" x14ac:dyDescent="0.25">
      <c r="F1445" s="22" t="e">
        <f>VLOOKUP(D1445,'Supplier Statement'!A:B,2,0)</f>
        <v>#N/A</v>
      </c>
    </row>
    <row r="1446" spans="6:6" x14ac:dyDescent="0.25">
      <c r="F1446" s="22" t="e">
        <f>VLOOKUP(D1446,'Supplier Statement'!A:B,2,0)</f>
        <v>#N/A</v>
      </c>
    </row>
    <row r="1447" spans="6:6" x14ac:dyDescent="0.25">
      <c r="F1447" s="22" t="e">
        <f>VLOOKUP(D1447,'Supplier Statement'!A:B,2,0)</f>
        <v>#N/A</v>
      </c>
    </row>
    <row r="1448" spans="6:6" x14ac:dyDescent="0.25">
      <c r="F1448" s="22" t="e">
        <f>VLOOKUP(D1448,'Supplier Statement'!A:B,2,0)</f>
        <v>#N/A</v>
      </c>
    </row>
    <row r="1449" spans="6:6" x14ac:dyDescent="0.25">
      <c r="F1449" s="22" t="e">
        <f>VLOOKUP(D1449,'Supplier Statement'!A:B,2,0)</f>
        <v>#N/A</v>
      </c>
    </row>
    <row r="1450" spans="6:6" x14ac:dyDescent="0.25">
      <c r="F1450" s="22" t="e">
        <f>VLOOKUP(D1450,'Supplier Statement'!A:B,2,0)</f>
        <v>#N/A</v>
      </c>
    </row>
    <row r="1451" spans="6:6" x14ac:dyDescent="0.25">
      <c r="F1451" s="22" t="e">
        <f>VLOOKUP(D1451,'Supplier Statement'!A:B,2,0)</f>
        <v>#N/A</v>
      </c>
    </row>
    <row r="1452" spans="6:6" x14ac:dyDescent="0.25">
      <c r="F1452" s="22" t="e">
        <f>VLOOKUP(D1452,'Supplier Statement'!A:B,2,0)</f>
        <v>#N/A</v>
      </c>
    </row>
    <row r="1453" spans="6:6" x14ac:dyDescent="0.25">
      <c r="F1453" s="22" t="e">
        <f>VLOOKUP(D1453,'Supplier Statement'!A:B,2,0)</f>
        <v>#N/A</v>
      </c>
    </row>
    <row r="1454" spans="6:6" x14ac:dyDescent="0.25">
      <c r="F1454" s="22" t="e">
        <f>VLOOKUP(D1454,'Supplier Statement'!A:B,2,0)</f>
        <v>#N/A</v>
      </c>
    </row>
    <row r="1455" spans="6:6" x14ac:dyDescent="0.25">
      <c r="F1455" s="22" t="e">
        <f>VLOOKUP(D1455,'Supplier Statement'!A:B,2,0)</f>
        <v>#N/A</v>
      </c>
    </row>
    <row r="1456" spans="6:6" x14ac:dyDescent="0.25">
      <c r="F1456" s="22" t="e">
        <f>VLOOKUP(D1456,'Supplier Statement'!A:B,2,0)</f>
        <v>#N/A</v>
      </c>
    </row>
    <row r="1457" spans="6:6" x14ac:dyDescent="0.25">
      <c r="F1457" s="22" t="e">
        <f>VLOOKUP(D1457,'Supplier Statement'!A:B,2,0)</f>
        <v>#N/A</v>
      </c>
    </row>
    <row r="1458" spans="6:6" x14ac:dyDescent="0.25">
      <c r="F1458" s="22" t="e">
        <f>VLOOKUP(D1458,'Supplier Statement'!A:B,2,0)</f>
        <v>#N/A</v>
      </c>
    </row>
    <row r="1459" spans="6:6" x14ac:dyDescent="0.25">
      <c r="F1459" s="22" t="e">
        <f>VLOOKUP(D1459,'Supplier Statement'!A:B,2,0)</f>
        <v>#N/A</v>
      </c>
    </row>
    <row r="1460" spans="6:6" x14ac:dyDescent="0.25">
      <c r="F1460" s="22" t="e">
        <f>VLOOKUP(D1460,'Supplier Statement'!A:B,2,0)</f>
        <v>#N/A</v>
      </c>
    </row>
    <row r="1461" spans="6:6" x14ac:dyDescent="0.25">
      <c r="F1461" s="22" t="e">
        <f>VLOOKUP(D1461,'Supplier Statement'!A:B,2,0)</f>
        <v>#N/A</v>
      </c>
    </row>
    <row r="1462" spans="6:6" x14ac:dyDescent="0.25">
      <c r="F1462" s="22" t="e">
        <f>VLOOKUP(D1462,'Supplier Statement'!A:B,2,0)</f>
        <v>#N/A</v>
      </c>
    </row>
    <row r="1463" spans="6:6" x14ac:dyDescent="0.25">
      <c r="F1463" s="22" t="e">
        <f>VLOOKUP(D1463,'Supplier Statement'!A:B,2,0)</f>
        <v>#N/A</v>
      </c>
    </row>
    <row r="1464" spans="6:6" x14ac:dyDescent="0.25">
      <c r="F1464" s="22" t="e">
        <f>VLOOKUP(D1464,'Supplier Statement'!A:B,2,0)</f>
        <v>#N/A</v>
      </c>
    </row>
    <row r="1465" spans="6:6" x14ac:dyDescent="0.25">
      <c r="F1465" s="22" t="e">
        <f>VLOOKUP(D1465,'Supplier Statement'!A:B,2,0)</f>
        <v>#N/A</v>
      </c>
    </row>
    <row r="1466" spans="6:6" x14ac:dyDescent="0.25">
      <c r="F1466" s="22" t="e">
        <f>VLOOKUP(D1466,'Supplier Statement'!A:B,2,0)</f>
        <v>#N/A</v>
      </c>
    </row>
    <row r="1467" spans="6:6" x14ac:dyDescent="0.25">
      <c r="F1467" s="22" t="e">
        <f>VLOOKUP(D1467,'Supplier Statement'!A:B,2,0)</f>
        <v>#N/A</v>
      </c>
    </row>
    <row r="1468" spans="6:6" x14ac:dyDescent="0.25">
      <c r="F1468" s="22" t="e">
        <f>VLOOKUP(D1468,'Supplier Statement'!A:B,2,0)</f>
        <v>#N/A</v>
      </c>
    </row>
    <row r="1469" spans="6:6" x14ac:dyDescent="0.25">
      <c r="F1469" s="22" t="e">
        <f>VLOOKUP(D1469,'Supplier Statement'!A:B,2,0)</f>
        <v>#N/A</v>
      </c>
    </row>
    <row r="1470" spans="6:6" x14ac:dyDescent="0.25">
      <c r="F1470" s="22" t="e">
        <f>VLOOKUP(D1470,'Supplier Statement'!A:B,2,0)</f>
        <v>#N/A</v>
      </c>
    </row>
    <row r="1471" spans="6:6" x14ac:dyDescent="0.25">
      <c r="F1471" s="22" t="e">
        <f>VLOOKUP(D1471,'Supplier Statement'!A:B,2,0)</f>
        <v>#N/A</v>
      </c>
    </row>
    <row r="1472" spans="6:6" x14ac:dyDescent="0.25">
      <c r="F1472" s="22" t="e">
        <f>VLOOKUP(D1472,'Supplier Statement'!A:B,2,0)</f>
        <v>#N/A</v>
      </c>
    </row>
    <row r="1473" spans="6:6" x14ac:dyDescent="0.25">
      <c r="F1473" s="22" t="e">
        <f>VLOOKUP(D1473,'Supplier Statement'!A:B,2,0)</f>
        <v>#N/A</v>
      </c>
    </row>
    <row r="1474" spans="6:6" x14ac:dyDescent="0.25">
      <c r="F1474" s="22" t="e">
        <f>VLOOKUP(D1474,'Supplier Statement'!A:B,2,0)</f>
        <v>#N/A</v>
      </c>
    </row>
    <row r="1475" spans="6:6" x14ac:dyDescent="0.25">
      <c r="F1475" s="22" t="e">
        <f>VLOOKUP(D1475,'Supplier Statement'!A:B,2,0)</f>
        <v>#N/A</v>
      </c>
    </row>
    <row r="1476" spans="6:6" x14ac:dyDescent="0.25">
      <c r="F1476" s="22" t="e">
        <f>VLOOKUP(D1476,'Supplier Statement'!A:B,2,0)</f>
        <v>#N/A</v>
      </c>
    </row>
    <row r="1477" spans="6:6" x14ac:dyDescent="0.25">
      <c r="F1477" s="22" t="e">
        <f>VLOOKUP(D1477,'Supplier Statement'!A:B,2,0)</f>
        <v>#N/A</v>
      </c>
    </row>
    <row r="1478" spans="6:6" x14ac:dyDescent="0.25">
      <c r="F1478" s="22" t="e">
        <f>VLOOKUP(D1478,'Supplier Statement'!A:B,2,0)</f>
        <v>#N/A</v>
      </c>
    </row>
    <row r="1479" spans="6:6" x14ac:dyDescent="0.25">
      <c r="F1479" s="22" t="e">
        <f>VLOOKUP(D1479,'Supplier Statement'!A:B,2,0)</f>
        <v>#N/A</v>
      </c>
    </row>
    <row r="1480" spans="6:6" x14ac:dyDescent="0.25">
      <c r="F1480" s="22" t="e">
        <f>VLOOKUP(D1480,'Supplier Statement'!A:B,2,0)</f>
        <v>#N/A</v>
      </c>
    </row>
    <row r="1481" spans="6:6" x14ac:dyDescent="0.25">
      <c r="F1481" s="22" t="e">
        <f>VLOOKUP(D1481,'Supplier Statement'!A:B,2,0)</f>
        <v>#N/A</v>
      </c>
    </row>
    <row r="1482" spans="6:6" x14ac:dyDescent="0.25">
      <c r="F1482" s="22" t="e">
        <f>VLOOKUP(D1482,'Supplier Statement'!A:B,2,0)</f>
        <v>#N/A</v>
      </c>
    </row>
    <row r="1483" spans="6:6" x14ac:dyDescent="0.25">
      <c r="F1483" s="22" t="e">
        <f>VLOOKUP(D1483,'Supplier Statement'!A:B,2,0)</f>
        <v>#N/A</v>
      </c>
    </row>
    <row r="1484" spans="6:6" x14ac:dyDescent="0.25">
      <c r="F1484" s="22" t="e">
        <f>VLOOKUP(D1484,'Supplier Statement'!A:B,2,0)</f>
        <v>#N/A</v>
      </c>
    </row>
    <row r="1485" spans="6:6" x14ac:dyDescent="0.25">
      <c r="F1485" s="22" t="e">
        <f>VLOOKUP(D1485,'Supplier Statement'!A:B,2,0)</f>
        <v>#N/A</v>
      </c>
    </row>
    <row r="1486" spans="6:6" x14ac:dyDescent="0.25">
      <c r="F1486" s="22" t="e">
        <f>VLOOKUP(D1486,'Supplier Statement'!A:B,2,0)</f>
        <v>#N/A</v>
      </c>
    </row>
    <row r="1487" spans="6:6" x14ac:dyDescent="0.25">
      <c r="F1487" s="22" t="e">
        <f>VLOOKUP(D1487,'Supplier Statement'!A:B,2,0)</f>
        <v>#N/A</v>
      </c>
    </row>
    <row r="1488" spans="6:6" x14ac:dyDescent="0.25">
      <c r="F1488" s="22" t="e">
        <f>VLOOKUP(D1488,'Supplier Statement'!A:B,2,0)</f>
        <v>#N/A</v>
      </c>
    </row>
    <row r="1489" spans="6:6" x14ac:dyDescent="0.25">
      <c r="F1489" s="22" t="e">
        <f>VLOOKUP(D1489,'Supplier Statement'!A:B,2,0)</f>
        <v>#N/A</v>
      </c>
    </row>
    <row r="1490" spans="6:6" x14ac:dyDescent="0.25">
      <c r="F1490" s="22" t="e">
        <f>VLOOKUP(D1490,'Supplier Statement'!A:B,2,0)</f>
        <v>#N/A</v>
      </c>
    </row>
    <row r="1491" spans="6:6" x14ac:dyDescent="0.25">
      <c r="F1491" s="22" t="e">
        <f>VLOOKUP(D1491,'Supplier Statement'!A:B,2,0)</f>
        <v>#N/A</v>
      </c>
    </row>
    <row r="1492" spans="6:6" x14ac:dyDescent="0.25">
      <c r="F1492" s="22" t="e">
        <f>VLOOKUP(D1492,'Supplier Statement'!A:B,2,0)</f>
        <v>#N/A</v>
      </c>
    </row>
    <row r="1493" spans="6:6" x14ac:dyDescent="0.25">
      <c r="F1493" s="22" t="e">
        <f>VLOOKUP(D1493,'Supplier Statement'!A:B,2,0)</f>
        <v>#N/A</v>
      </c>
    </row>
    <row r="1494" spans="6:6" x14ac:dyDescent="0.25">
      <c r="F1494" s="22" t="e">
        <f>VLOOKUP(D1494,'Supplier Statement'!A:B,2,0)</f>
        <v>#N/A</v>
      </c>
    </row>
    <row r="1495" spans="6:6" x14ac:dyDescent="0.25">
      <c r="F1495" s="22" t="e">
        <f>VLOOKUP(D1495,'Supplier Statement'!A:B,2,0)</f>
        <v>#N/A</v>
      </c>
    </row>
    <row r="1496" spans="6:6" x14ac:dyDescent="0.25">
      <c r="F1496" s="22" t="e">
        <f>VLOOKUP(D1496,'Supplier Statement'!A:B,2,0)</f>
        <v>#N/A</v>
      </c>
    </row>
    <row r="1497" spans="6:6" x14ac:dyDescent="0.25">
      <c r="F1497" s="22" t="e">
        <f>VLOOKUP(D1497,'Supplier Statement'!A:B,2,0)</f>
        <v>#N/A</v>
      </c>
    </row>
    <row r="1498" spans="6:6" x14ac:dyDescent="0.25">
      <c r="F1498" s="22" t="e">
        <f>VLOOKUP(D1498,'Supplier Statement'!A:B,2,0)</f>
        <v>#N/A</v>
      </c>
    </row>
    <row r="1499" spans="6:6" x14ac:dyDescent="0.25">
      <c r="F1499" s="22" t="e">
        <f>VLOOKUP(D1499,'Supplier Statement'!A:B,2,0)</f>
        <v>#N/A</v>
      </c>
    </row>
    <row r="1500" spans="6:6" x14ac:dyDescent="0.25">
      <c r="F1500" s="22" t="e">
        <f>VLOOKUP(D1500,'Supplier Statement'!A:B,2,0)</f>
        <v>#N/A</v>
      </c>
    </row>
    <row r="1501" spans="6:6" x14ac:dyDescent="0.25">
      <c r="F1501" s="22" t="e">
        <f>VLOOKUP(D1501,'Supplier Statement'!A:B,2,0)</f>
        <v>#N/A</v>
      </c>
    </row>
    <row r="1502" spans="6:6" x14ac:dyDescent="0.25">
      <c r="F1502" s="22" t="e">
        <f>VLOOKUP(D1502,'Supplier Statement'!A:B,2,0)</f>
        <v>#N/A</v>
      </c>
    </row>
    <row r="1503" spans="6:6" x14ac:dyDescent="0.25">
      <c r="F1503" s="22" t="e">
        <f>VLOOKUP(D1503,'Supplier Statement'!A:B,2,0)</f>
        <v>#N/A</v>
      </c>
    </row>
    <row r="1504" spans="6:6" x14ac:dyDescent="0.25">
      <c r="F1504" s="22" t="e">
        <f>VLOOKUP(D1504,'Supplier Statement'!A:B,2,0)</f>
        <v>#N/A</v>
      </c>
    </row>
    <row r="1505" spans="6:6" x14ac:dyDescent="0.25">
      <c r="F1505" s="22" t="e">
        <f>VLOOKUP(D1505,'Supplier Statement'!A:B,2,0)</f>
        <v>#N/A</v>
      </c>
    </row>
    <row r="1506" spans="6:6" x14ac:dyDescent="0.25">
      <c r="F1506" s="22" t="e">
        <f>VLOOKUP(D1506,'Supplier Statement'!A:B,2,0)</f>
        <v>#N/A</v>
      </c>
    </row>
    <row r="1507" spans="6:6" x14ac:dyDescent="0.25">
      <c r="F1507" s="22" t="e">
        <f>VLOOKUP(D1507,'Supplier Statement'!A:B,2,0)</f>
        <v>#N/A</v>
      </c>
    </row>
    <row r="1508" spans="6:6" x14ac:dyDescent="0.25">
      <c r="F1508" s="22" t="e">
        <f>VLOOKUP(D1508,'Supplier Statement'!A:B,2,0)</f>
        <v>#N/A</v>
      </c>
    </row>
    <row r="1509" spans="6:6" x14ac:dyDescent="0.25">
      <c r="F1509" s="22" t="e">
        <f>VLOOKUP(D1509,'Supplier Statement'!A:B,2,0)</f>
        <v>#N/A</v>
      </c>
    </row>
    <row r="1510" spans="6:6" x14ac:dyDescent="0.25">
      <c r="F1510" s="22" t="e">
        <f>VLOOKUP(D1510,'Supplier Statement'!A:B,2,0)</f>
        <v>#N/A</v>
      </c>
    </row>
    <row r="1511" spans="6:6" x14ac:dyDescent="0.25">
      <c r="F1511" s="22" t="e">
        <f>VLOOKUP(D1511,'Supplier Statement'!A:B,2,0)</f>
        <v>#N/A</v>
      </c>
    </row>
    <row r="1512" spans="6:6" x14ac:dyDescent="0.25">
      <c r="F1512" s="22" t="e">
        <f>VLOOKUP(D1512,'Supplier Statement'!A:B,2,0)</f>
        <v>#N/A</v>
      </c>
    </row>
    <row r="1513" spans="6:6" x14ac:dyDescent="0.25">
      <c r="F1513" s="22" t="e">
        <f>VLOOKUP(D1513,'Supplier Statement'!A:B,2,0)</f>
        <v>#N/A</v>
      </c>
    </row>
    <row r="1514" spans="6:6" x14ac:dyDescent="0.25">
      <c r="F1514" s="22" t="e">
        <f>VLOOKUP(D1514,'Supplier Statement'!A:B,2,0)</f>
        <v>#N/A</v>
      </c>
    </row>
    <row r="1515" spans="6:6" x14ac:dyDescent="0.25">
      <c r="F1515" s="22" t="e">
        <f>VLOOKUP(D1515,'Supplier Statement'!A:B,2,0)</f>
        <v>#N/A</v>
      </c>
    </row>
    <row r="1516" spans="6:6" x14ac:dyDescent="0.25">
      <c r="F1516" s="22" t="e">
        <f>VLOOKUP(D1516,'Supplier Statement'!A:B,2,0)</f>
        <v>#N/A</v>
      </c>
    </row>
    <row r="1517" spans="6:6" x14ac:dyDescent="0.25">
      <c r="F1517" s="22" t="e">
        <f>VLOOKUP(D1517,'Supplier Statement'!A:B,2,0)</f>
        <v>#N/A</v>
      </c>
    </row>
    <row r="1518" spans="6:6" x14ac:dyDescent="0.25">
      <c r="F1518" s="22" t="e">
        <f>VLOOKUP(D1518,'Supplier Statement'!A:B,2,0)</f>
        <v>#N/A</v>
      </c>
    </row>
    <row r="1519" spans="6:6" x14ac:dyDescent="0.25">
      <c r="F1519" s="22" t="e">
        <f>VLOOKUP(D1519,'Supplier Statement'!A:B,2,0)</f>
        <v>#N/A</v>
      </c>
    </row>
    <row r="1520" spans="6:6" x14ac:dyDescent="0.25">
      <c r="F1520" s="22" t="e">
        <f>VLOOKUP(D1520,'Supplier Statement'!A:B,2,0)</f>
        <v>#N/A</v>
      </c>
    </row>
    <row r="1521" spans="6:6" x14ac:dyDescent="0.25">
      <c r="F1521" s="22" t="e">
        <f>VLOOKUP(D1521,'Supplier Statement'!A:B,2,0)</f>
        <v>#N/A</v>
      </c>
    </row>
    <row r="1522" spans="6:6" x14ac:dyDescent="0.25">
      <c r="F1522" s="22" t="e">
        <f>VLOOKUP(D1522,'Supplier Statement'!A:B,2,0)</f>
        <v>#N/A</v>
      </c>
    </row>
    <row r="1523" spans="6:6" x14ac:dyDescent="0.25">
      <c r="F1523" s="22" t="e">
        <f>VLOOKUP(D1523,'Supplier Statement'!A:B,2,0)</f>
        <v>#N/A</v>
      </c>
    </row>
    <row r="1524" spans="6:6" x14ac:dyDescent="0.25">
      <c r="F1524" s="22" t="e">
        <f>VLOOKUP(D1524,'Supplier Statement'!A:B,2,0)</f>
        <v>#N/A</v>
      </c>
    </row>
    <row r="1525" spans="6:6" x14ac:dyDescent="0.25">
      <c r="F1525" s="22" t="e">
        <f>VLOOKUP(D1525,'Supplier Statement'!A:B,2,0)</f>
        <v>#N/A</v>
      </c>
    </row>
    <row r="1526" spans="6:6" x14ac:dyDescent="0.25">
      <c r="F1526" s="22" t="e">
        <f>VLOOKUP(D1526,'Supplier Statement'!A:B,2,0)</f>
        <v>#N/A</v>
      </c>
    </row>
    <row r="1527" spans="6:6" x14ac:dyDescent="0.25">
      <c r="F1527" s="22" t="e">
        <f>VLOOKUP(D1527,'Supplier Statement'!A:B,2,0)</f>
        <v>#N/A</v>
      </c>
    </row>
    <row r="1528" spans="6:6" x14ac:dyDescent="0.25">
      <c r="F1528" s="22" t="e">
        <f>VLOOKUP(D1528,'Supplier Statement'!A:B,2,0)</f>
        <v>#N/A</v>
      </c>
    </row>
    <row r="1529" spans="6:6" x14ac:dyDescent="0.25">
      <c r="F1529" s="22" t="e">
        <f>VLOOKUP(D1529,'Supplier Statement'!A:B,2,0)</f>
        <v>#N/A</v>
      </c>
    </row>
    <row r="1530" spans="6:6" x14ac:dyDescent="0.25">
      <c r="F1530" s="22" t="e">
        <f>VLOOKUP(D1530,'Supplier Statement'!A:B,2,0)</f>
        <v>#N/A</v>
      </c>
    </row>
    <row r="1531" spans="6:6" x14ac:dyDescent="0.25">
      <c r="F1531" s="22" t="e">
        <f>VLOOKUP(D1531,'Supplier Statement'!A:B,2,0)</f>
        <v>#N/A</v>
      </c>
    </row>
    <row r="1532" spans="6:6" x14ac:dyDescent="0.25">
      <c r="F1532" s="22" t="e">
        <f>VLOOKUP(D1532,'Supplier Statement'!A:B,2,0)</f>
        <v>#N/A</v>
      </c>
    </row>
    <row r="1533" spans="6:6" x14ac:dyDescent="0.25">
      <c r="F1533" s="22" t="e">
        <f>VLOOKUP(D1533,'Supplier Statement'!A:B,2,0)</f>
        <v>#N/A</v>
      </c>
    </row>
    <row r="1534" spans="6:6" x14ac:dyDescent="0.25">
      <c r="F1534" s="22" t="e">
        <f>VLOOKUP(D1534,'Supplier Statement'!A:B,2,0)</f>
        <v>#N/A</v>
      </c>
    </row>
    <row r="1535" spans="6:6" x14ac:dyDescent="0.25">
      <c r="F1535" s="22" t="e">
        <f>VLOOKUP(D1535,'Supplier Statement'!A:B,2,0)</f>
        <v>#N/A</v>
      </c>
    </row>
    <row r="1536" spans="6:6" x14ac:dyDescent="0.25">
      <c r="F1536" s="22" t="e">
        <f>VLOOKUP(D1536,'Supplier Statement'!A:B,2,0)</f>
        <v>#N/A</v>
      </c>
    </row>
    <row r="1537" spans="6:6" x14ac:dyDescent="0.25">
      <c r="F1537" s="22" t="e">
        <f>VLOOKUP(D1537,'Supplier Statement'!A:B,2,0)</f>
        <v>#N/A</v>
      </c>
    </row>
    <row r="1538" spans="6:6" x14ac:dyDescent="0.25">
      <c r="F1538" s="22" t="e">
        <f>VLOOKUP(D1538,'Supplier Statement'!A:B,2,0)</f>
        <v>#N/A</v>
      </c>
    </row>
    <row r="1539" spans="6:6" x14ac:dyDescent="0.25">
      <c r="F1539" s="22" t="e">
        <f>VLOOKUP(D1539,'Supplier Statement'!A:B,2,0)</f>
        <v>#N/A</v>
      </c>
    </row>
    <row r="1540" spans="6:6" x14ac:dyDescent="0.25">
      <c r="F1540" s="22" t="e">
        <f>VLOOKUP(D1540,'Supplier Statement'!A:B,2,0)</f>
        <v>#N/A</v>
      </c>
    </row>
    <row r="1541" spans="6:6" x14ac:dyDescent="0.25">
      <c r="F1541" s="22" t="e">
        <f>VLOOKUP(D1541,'Supplier Statement'!A:B,2,0)</f>
        <v>#N/A</v>
      </c>
    </row>
    <row r="1542" spans="6:6" x14ac:dyDescent="0.25">
      <c r="F1542" s="22" t="e">
        <f>VLOOKUP(D1542,'Supplier Statement'!A:B,2,0)</f>
        <v>#N/A</v>
      </c>
    </row>
    <row r="1543" spans="6:6" x14ac:dyDescent="0.25">
      <c r="F1543" s="22" t="e">
        <f>VLOOKUP(D1543,'Supplier Statement'!A:B,2,0)</f>
        <v>#N/A</v>
      </c>
    </row>
    <row r="1544" spans="6:6" x14ac:dyDescent="0.25">
      <c r="F1544" s="22" t="e">
        <f>VLOOKUP(D1544,'Supplier Statement'!A:B,2,0)</f>
        <v>#N/A</v>
      </c>
    </row>
    <row r="1545" spans="6:6" x14ac:dyDescent="0.25">
      <c r="F1545" s="22" t="e">
        <f>VLOOKUP(D1545,'Supplier Statement'!A:B,2,0)</f>
        <v>#N/A</v>
      </c>
    </row>
    <row r="1546" spans="6:6" x14ac:dyDescent="0.25">
      <c r="F1546" s="22" t="e">
        <f>VLOOKUP(D1546,'Supplier Statement'!A:B,2,0)</f>
        <v>#N/A</v>
      </c>
    </row>
    <row r="1547" spans="6:6" x14ac:dyDescent="0.25">
      <c r="F1547" s="22" t="e">
        <f>VLOOKUP(D1547,'Supplier Statement'!A:B,2,0)</f>
        <v>#N/A</v>
      </c>
    </row>
    <row r="1548" spans="6:6" x14ac:dyDescent="0.25">
      <c r="F1548" s="22" t="e">
        <f>VLOOKUP(D1548,'Supplier Statement'!A:B,2,0)</f>
        <v>#N/A</v>
      </c>
    </row>
    <row r="1549" spans="6:6" x14ac:dyDescent="0.25">
      <c r="F1549" s="22" t="e">
        <f>VLOOKUP(D1549,'Supplier Statement'!A:B,2,0)</f>
        <v>#N/A</v>
      </c>
    </row>
    <row r="1550" spans="6:6" x14ac:dyDescent="0.25">
      <c r="F1550" s="22" t="e">
        <f>VLOOKUP(D1550,'Supplier Statement'!A:B,2,0)</f>
        <v>#N/A</v>
      </c>
    </row>
    <row r="1551" spans="6:6" x14ac:dyDescent="0.25">
      <c r="F1551" s="22" t="e">
        <f>VLOOKUP(D1551,'Supplier Statement'!A:B,2,0)</f>
        <v>#N/A</v>
      </c>
    </row>
    <row r="1552" spans="6:6" x14ac:dyDescent="0.25">
      <c r="F1552" s="22" t="e">
        <f>VLOOKUP(D1552,'Supplier Statement'!A:B,2,0)</f>
        <v>#N/A</v>
      </c>
    </row>
    <row r="1553" spans="6:6" x14ac:dyDescent="0.25">
      <c r="F1553" s="22" t="e">
        <f>VLOOKUP(D1553,'Supplier Statement'!A:B,2,0)</f>
        <v>#N/A</v>
      </c>
    </row>
    <row r="1554" spans="6:6" x14ac:dyDescent="0.25">
      <c r="F1554" s="22" t="e">
        <f>VLOOKUP(D1554,'Supplier Statement'!A:B,2,0)</f>
        <v>#N/A</v>
      </c>
    </row>
    <row r="1555" spans="6:6" x14ac:dyDescent="0.25">
      <c r="F1555" s="22" t="e">
        <f>VLOOKUP(D1555,'Supplier Statement'!A:B,2,0)</f>
        <v>#N/A</v>
      </c>
    </row>
    <row r="1556" spans="6:6" x14ac:dyDescent="0.25">
      <c r="F1556" s="22" t="e">
        <f>VLOOKUP(D1556,'Supplier Statement'!A:B,2,0)</f>
        <v>#N/A</v>
      </c>
    </row>
    <row r="1557" spans="6:6" x14ac:dyDescent="0.25">
      <c r="F1557" s="22" t="e">
        <f>VLOOKUP(D1557,'Supplier Statement'!A:B,2,0)</f>
        <v>#N/A</v>
      </c>
    </row>
    <row r="1558" spans="6:6" x14ac:dyDescent="0.25">
      <c r="F1558" s="22" t="e">
        <f>VLOOKUP(D1558,'Supplier Statement'!A:B,2,0)</f>
        <v>#N/A</v>
      </c>
    </row>
    <row r="1559" spans="6:6" x14ac:dyDescent="0.25">
      <c r="F1559" s="22" t="e">
        <f>VLOOKUP(D1559,'Supplier Statement'!A:B,2,0)</f>
        <v>#N/A</v>
      </c>
    </row>
    <row r="1560" spans="6:6" x14ac:dyDescent="0.25">
      <c r="F1560" s="22" t="e">
        <f>VLOOKUP(D1560,'Supplier Statement'!A:B,2,0)</f>
        <v>#N/A</v>
      </c>
    </row>
    <row r="1561" spans="6:6" x14ac:dyDescent="0.25">
      <c r="F1561" s="22" t="e">
        <f>VLOOKUP(D1561,'Supplier Statement'!A:B,2,0)</f>
        <v>#N/A</v>
      </c>
    </row>
    <row r="1562" spans="6:6" x14ac:dyDescent="0.25">
      <c r="F1562" s="22" t="e">
        <f>VLOOKUP(D1562,'Supplier Statement'!A:B,2,0)</f>
        <v>#N/A</v>
      </c>
    </row>
    <row r="1563" spans="6:6" x14ac:dyDescent="0.25">
      <c r="F1563" s="22" t="e">
        <f>VLOOKUP(D1563,'Supplier Statement'!A:B,2,0)</f>
        <v>#N/A</v>
      </c>
    </row>
    <row r="1564" spans="6:6" x14ac:dyDescent="0.25">
      <c r="F1564" s="22" t="e">
        <f>VLOOKUP(D1564,'Supplier Statement'!A:B,2,0)</f>
        <v>#N/A</v>
      </c>
    </row>
    <row r="1565" spans="6:6" x14ac:dyDescent="0.25">
      <c r="F1565" s="22" t="e">
        <f>VLOOKUP(D1565,'Supplier Statement'!A:B,2,0)</f>
        <v>#N/A</v>
      </c>
    </row>
    <row r="1566" spans="6:6" x14ac:dyDescent="0.25">
      <c r="F1566" s="22" t="e">
        <f>VLOOKUP(D1566,'Supplier Statement'!A:B,2,0)</f>
        <v>#N/A</v>
      </c>
    </row>
    <row r="1567" spans="6:6" x14ac:dyDescent="0.25">
      <c r="F1567" s="22" t="e">
        <f>VLOOKUP(D1567,'Supplier Statement'!A:B,2,0)</f>
        <v>#N/A</v>
      </c>
    </row>
    <row r="1568" spans="6:6" x14ac:dyDescent="0.25">
      <c r="F1568" s="22" t="e">
        <f>VLOOKUP(D1568,'Supplier Statement'!A:B,2,0)</f>
        <v>#N/A</v>
      </c>
    </row>
    <row r="1569" spans="6:6" x14ac:dyDescent="0.25">
      <c r="F1569" s="22" t="e">
        <f>VLOOKUP(D1569,'Supplier Statement'!A:B,2,0)</f>
        <v>#N/A</v>
      </c>
    </row>
    <row r="1570" spans="6:6" x14ac:dyDescent="0.25">
      <c r="F1570" s="22" t="e">
        <f>VLOOKUP(D1570,'Supplier Statement'!A:B,2,0)</f>
        <v>#N/A</v>
      </c>
    </row>
    <row r="1571" spans="6:6" x14ac:dyDescent="0.25">
      <c r="F1571" s="22" t="e">
        <f>VLOOKUP(D1571,'Supplier Statement'!A:B,2,0)</f>
        <v>#N/A</v>
      </c>
    </row>
    <row r="1572" spans="6:6" x14ac:dyDescent="0.25">
      <c r="F1572" s="22" t="e">
        <f>VLOOKUP(D1572,'Supplier Statement'!A:B,2,0)</f>
        <v>#N/A</v>
      </c>
    </row>
    <row r="1573" spans="6:6" x14ac:dyDescent="0.25">
      <c r="F1573" s="22" t="e">
        <f>VLOOKUP(D1573,'Supplier Statement'!A:B,2,0)</f>
        <v>#N/A</v>
      </c>
    </row>
    <row r="1574" spans="6:6" x14ac:dyDescent="0.25">
      <c r="F1574" s="22" t="e">
        <f>VLOOKUP(D1574,'Supplier Statement'!A:B,2,0)</f>
        <v>#N/A</v>
      </c>
    </row>
    <row r="1575" spans="6:6" x14ac:dyDescent="0.25">
      <c r="F1575" s="22" t="e">
        <f>VLOOKUP(D1575,'Supplier Statement'!A:B,2,0)</f>
        <v>#N/A</v>
      </c>
    </row>
    <row r="1576" spans="6:6" x14ac:dyDescent="0.25">
      <c r="F1576" s="22" t="e">
        <f>VLOOKUP(D1576,'Supplier Statement'!A:B,2,0)</f>
        <v>#N/A</v>
      </c>
    </row>
    <row r="1577" spans="6:6" x14ac:dyDescent="0.25">
      <c r="F1577" s="22" t="e">
        <f>VLOOKUP(D1577,'Supplier Statement'!A:B,2,0)</f>
        <v>#N/A</v>
      </c>
    </row>
    <row r="1578" spans="6:6" x14ac:dyDescent="0.25">
      <c r="F1578" s="22" t="e">
        <f>VLOOKUP(D1578,'Supplier Statement'!A:B,2,0)</f>
        <v>#N/A</v>
      </c>
    </row>
    <row r="1579" spans="6:6" x14ac:dyDescent="0.25">
      <c r="F1579" s="22" t="e">
        <f>VLOOKUP(D1579,'Supplier Statement'!A:B,2,0)</f>
        <v>#N/A</v>
      </c>
    </row>
    <row r="1580" spans="6:6" x14ac:dyDescent="0.25">
      <c r="F1580" s="22" t="e">
        <f>VLOOKUP(D1580,'Supplier Statement'!A:B,2,0)</f>
        <v>#N/A</v>
      </c>
    </row>
    <row r="1581" spans="6:6" x14ac:dyDescent="0.25">
      <c r="F1581" s="22" t="e">
        <f>VLOOKUP(D1581,'Supplier Statement'!A:B,2,0)</f>
        <v>#N/A</v>
      </c>
    </row>
    <row r="1582" spans="6:6" x14ac:dyDescent="0.25">
      <c r="F1582" s="22" t="e">
        <f>VLOOKUP(D1582,'Supplier Statement'!A:B,2,0)</f>
        <v>#N/A</v>
      </c>
    </row>
    <row r="1583" spans="6:6" x14ac:dyDescent="0.25">
      <c r="F1583" s="22" t="e">
        <f>VLOOKUP(D1583,'Supplier Statement'!A:B,2,0)</f>
        <v>#N/A</v>
      </c>
    </row>
    <row r="1584" spans="6:6" x14ac:dyDescent="0.25">
      <c r="F1584" s="22" t="e">
        <f>VLOOKUP(D1584,'Supplier Statement'!A:B,2,0)</f>
        <v>#N/A</v>
      </c>
    </row>
    <row r="1585" spans="6:6" x14ac:dyDescent="0.25">
      <c r="F1585" s="22" t="e">
        <f>VLOOKUP(D1585,'Supplier Statement'!A:B,2,0)</f>
        <v>#N/A</v>
      </c>
    </row>
    <row r="1586" spans="6:6" x14ac:dyDescent="0.25">
      <c r="F1586" s="22" t="e">
        <f>VLOOKUP(D1586,'Supplier Statement'!A:B,2,0)</f>
        <v>#N/A</v>
      </c>
    </row>
    <row r="1587" spans="6:6" x14ac:dyDescent="0.25">
      <c r="F1587" s="22" t="e">
        <f>VLOOKUP(D1587,'Supplier Statement'!A:B,2,0)</f>
        <v>#N/A</v>
      </c>
    </row>
    <row r="1588" spans="6:6" x14ac:dyDescent="0.25">
      <c r="F1588" s="22" t="e">
        <f>VLOOKUP(D1588,'Supplier Statement'!A:B,2,0)</f>
        <v>#N/A</v>
      </c>
    </row>
    <row r="1589" spans="6:6" x14ac:dyDescent="0.25">
      <c r="F1589" s="22" t="e">
        <f>VLOOKUP(D1589,'Supplier Statement'!A:B,2,0)</f>
        <v>#N/A</v>
      </c>
    </row>
    <row r="1590" spans="6:6" x14ac:dyDescent="0.25">
      <c r="F1590" s="22" t="e">
        <f>VLOOKUP(D1590,'Supplier Statement'!A:B,2,0)</f>
        <v>#N/A</v>
      </c>
    </row>
    <row r="1591" spans="6:6" x14ac:dyDescent="0.25">
      <c r="F1591" s="22" t="e">
        <f>VLOOKUP(D1591,'Supplier Statement'!A:B,2,0)</f>
        <v>#N/A</v>
      </c>
    </row>
    <row r="1592" spans="6:6" x14ac:dyDescent="0.25">
      <c r="F1592" s="22" t="e">
        <f>VLOOKUP(D1592,'Supplier Statement'!A:B,2,0)</f>
        <v>#N/A</v>
      </c>
    </row>
    <row r="1593" spans="6:6" x14ac:dyDescent="0.25">
      <c r="F1593" s="22" t="e">
        <f>VLOOKUP(D1593,'Supplier Statement'!A:B,2,0)</f>
        <v>#N/A</v>
      </c>
    </row>
    <row r="1594" spans="6:6" x14ac:dyDescent="0.25">
      <c r="F1594" s="22" t="e">
        <f>VLOOKUP(D1594,'Supplier Statement'!A:B,2,0)</f>
        <v>#N/A</v>
      </c>
    </row>
    <row r="1595" spans="6:6" x14ac:dyDescent="0.25">
      <c r="F1595" s="22" t="e">
        <f>VLOOKUP(D1595,'Supplier Statement'!A:B,2,0)</f>
        <v>#N/A</v>
      </c>
    </row>
    <row r="1596" spans="6:6" x14ac:dyDescent="0.25">
      <c r="F1596" s="22" t="e">
        <f>VLOOKUP(D1596,'Supplier Statement'!A:B,2,0)</f>
        <v>#N/A</v>
      </c>
    </row>
    <row r="1597" spans="6:6" x14ac:dyDescent="0.25">
      <c r="F1597" s="22" t="e">
        <f>VLOOKUP(D1597,'Supplier Statement'!A:B,2,0)</f>
        <v>#N/A</v>
      </c>
    </row>
    <row r="1598" spans="6:6" x14ac:dyDescent="0.25">
      <c r="F1598" s="22" t="e">
        <f>VLOOKUP(D1598,'Supplier Statement'!A:B,2,0)</f>
        <v>#N/A</v>
      </c>
    </row>
    <row r="1599" spans="6:6" x14ac:dyDescent="0.25">
      <c r="F1599" s="22" t="e">
        <f>VLOOKUP(D1599,'Supplier Statement'!A:B,2,0)</f>
        <v>#N/A</v>
      </c>
    </row>
    <row r="1600" spans="6:6" x14ac:dyDescent="0.25">
      <c r="F1600" s="22" t="e">
        <f>VLOOKUP(D1600,'Supplier Statement'!A:B,2,0)</f>
        <v>#N/A</v>
      </c>
    </row>
    <row r="1601" spans="6:6" x14ac:dyDescent="0.25">
      <c r="F1601" s="22" t="e">
        <f>VLOOKUP(D1601,'Supplier Statement'!A:B,2,0)</f>
        <v>#N/A</v>
      </c>
    </row>
    <row r="1602" spans="6:6" x14ac:dyDescent="0.25">
      <c r="F1602" s="22" t="e">
        <f>VLOOKUP(D1602,'Supplier Statement'!A:B,2,0)</f>
        <v>#N/A</v>
      </c>
    </row>
    <row r="1603" spans="6:6" x14ac:dyDescent="0.25">
      <c r="F1603" s="22" t="e">
        <f>VLOOKUP(D1603,'Supplier Statement'!A:B,2,0)</f>
        <v>#N/A</v>
      </c>
    </row>
    <row r="1604" spans="6:6" x14ac:dyDescent="0.25">
      <c r="F1604" s="22" t="e">
        <f>VLOOKUP(D1604,'Supplier Statement'!A:B,2,0)</f>
        <v>#N/A</v>
      </c>
    </row>
    <row r="1605" spans="6:6" x14ac:dyDescent="0.25">
      <c r="F1605" s="22" t="e">
        <f>VLOOKUP(D1605,'Supplier Statement'!A:B,2,0)</f>
        <v>#N/A</v>
      </c>
    </row>
    <row r="1606" spans="6:6" x14ac:dyDescent="0.25">
      <c r="F1606" s="22" t="e">
        <f>VLOOKUP(D1606,'Supplier Statement'!A:B,2,0)</f>
        <v>#N/A</v>
      </c>
    </row>
    <row r="1607" spans="6:6" x14ac:dyDescent="0.25">
      <c r="F1607" s="22" t="e">
        <f>VLOOKUP(D1607,'Supplier Statement'!A:B,2,0)</f>
        <v>#N/A</v>
      </c>
    </row>
    <row r="1608" spans="6:6" x14ac:dyDescent="0.25">
      <c r="F1608" s="22" t="e">
        <f>VLOOKUP(D1608,'Supplier Statement'!A:B,2,0)</f>
        <v>#N/A</v>
      </c>
    </row>
    <row r="1609" spans="6:6" x14ac:dyDescent="0.25">
      <c r="F1609" s="22" t="e">
        <f>VLOOKUP(D1609,'Supplier Statement'!A:B,2,0)</f>
        <v>#N/A</v>
      </c>
    </row>
    <row r="1610" spans="6:6" x14ac:dyDescent="0.25">
      <c r="F1610" s="22" t="e">
        <f>VLOOKUP(D1610,'Supplier Statement'!A:B,2,0)</f>
        <v>#N/A</v>
      </c>
    </row>
    <row r="1611" spans="6:6" x14ac:dyDescent="0.25">
      <c r="F1611" s="22" t="e">
        <f>VLOOKUP(D1611,'Supplier Statement'!A:B,2,0)</f>
        <v>#N/A</v>
      </c>
    </row>
    <row r="1612" spans="6:6" x14ac:dyDescent="0.25">
      <c r="F1612" s="22" t="e">
        <f>VLOOKUP(D1612,'Supplier Statement'!A:B,2,0)</f>
        <v>#N/A</v>
      </c>
    </row>
    <row r="1613" spans="6:6" x14ac:dyDescent="0.25">
      <c r="F1613" s="22" t="e">
        <f>VLOOKUP(D1613,'Supplier Statement'!A:B,2,0)</f>
        <v>#N/A</v>
      </c>
    </row>
    <row r="1614" spans="6:6" x14ac:dyDescent="0.25">
      <c r="F1614" s="22" t="e">
        <f>VLOOKUP(D1614,'Supplier Statement'!A:B,2,0)</f>
        <v>#N/A</v>
      </c>
    </row>
    <row r="1615" spans="6:6" x14ac:dyDescent="0.25">
      <c r="F1615" s="22" t="e">
        <f>VLOOKUP(D1615,'Supplier Statement'!A:B,2,0)</f>
        <v>#N/A</v>
      </c>
    </row>
    <row r="1616" spans="6:6" x14ac:dyDescent="0.25">
      <c r="F1616" s="22" t="e">
        <f>VLOOKUP(D1616,'Supplier Statement'!A:B,2,0)</f>
        <v>#N/A</v>
      </c>
    </row>
    <row r="1617" spans="6:6" x14ac:dyDescent="0.25">
      <c r="F1617" s="22" t="e">
        <f>VLOOKUP(D1617,'Supplier Statement'!A:B,2,0)</f>
        <v>#N/A</v>
      </c>
    </row>
    <row r="1618" spans="6:6" x14ac:dyDescent="0.25">
      <c r="F1618" s="22" t="e">
        <f>VLOOKUP(D1618,'Supplier Statement'!A:B,2,0)</f>
        <v>#N/A</v>
      </c>
    </row>
    <row r="1619" spans="6:6" x14ac:dyDescent="0.25">
      <c r="F1619" s="22" t="e">
        <f>VLOOKUP(D1619,'Supplier Statement'!A:B,2,0)</f>
        <v>#N/A</v>
      </c>
    </row>
    <row r="1620" spans="6:6" x14ac:dyDescent="0.25">
      <c r="F1620" s="22" t="e">
        <f>VLOOKUP(D1620,'Supplier Statement'!A:B,2,0)</f>
        <v>#N/A</v>
      </c>
    </row>
    <row r="1621" spans="6:6" x14ac:dyDescent="0.25">
      <c r="F1621" s="22" t="e">
        <f>VLOOKUP(D1621,'Supplier Statement'!A:B,2,0)</f>
        <v>#N/A</v>
      </c>
    </row>
    <row r="1622" spans="6:6" x14ac:dyDescent="0.25">
      <c r="F1622" s="22" t="e">
        <f>VLOOKUP(D1622,'Supplier Statement'!A:B,2,0)</f>
        <v>#N/A</v>
      </c>
    </row>
    <row r="1623" spans="6:6" x14ac:dyDescent="0.25">
      <c r="F1623" s="22" t="e">
        <f>VLOOKUP(D1623,'Supplier Statement'!A:B,2,0)</f>
        <v>#N/A</v>
      </c>
    </row>
    <row r="1624" spans="6:6" x14ac:dyDescent="0.25">
      <c r="F1624" s="22" t="e">
        <f>VLOOKUP(D1624,'Supplier Statement'!A:B,2,0)</f>
        <v>#N/A</v>
      </c>
    </row>
    <row r="1625" spans="6:6" x14ac:dyDescent="0.25">
      <c r="F1625" s="22" t="e">
        <f>VLOOKUP(D1625,'Supplier Statement'!A:B,2,0)</f>
        <v>#N/A</v>
      </c>
    </row>
    <row r="1626" spans="6:6" x14ac:dyDescent="0.25">
      <c r="F1626" s="22" t="e">
        <f>VLOOKUP(D1626,'Supplier Statement'!A:B,2,0)</f>
        <v>#N/A</v>
      </c>
    </row>
    <row r="1627" spans="6:6" x14ac:dyDescent="0.25">
      <c r="F1627" s="22" t="e">
        <f>VLOOKUP(D1627,'Supplier Statement'!A:B,2,0)</f>
        <v>#N/A</v>
      </c>
    </row>
    <row r="1628" spans="6:6" x14ac:dyDescent="0.25">
      <c r="F1628" s="22" t="e">
        <f>VLOOKUP(D1628,'Supplier Statement'!A:B,2,0)</f>
        <v>#N/A</v>
      </c>
    </row>
    <row r="1629" spans="6:6" x14ac:dyDescent="0.25">
      <c r="F1629" s="22" t="e">
        <f>VLOOKUP(D1629,'Supplier Statement'!A:B,2,0)</f>
        <v>#N/A</v>
      </c>
    </row>
    <row r="1630" spans="6:6" x14ac:dyDescent="0.25">
      <c r="F1630" s="22" t="e">
        <f>VLOOKUP(D1630,'Supplier Statement'!A:B,2,0)</f>
        <v>#N/A</v>
      </c>
    </row>
    <row r="1631" spans="6:6" x14ac:dyDescent="0.25">
      <c r="F1631" s="22" t="e">
        <f>VLOOKUP(D1631,'Supplier Statement'!A:B,2,0)</f>
        <v>#N/A</v>
      </c>
    </row>
    <row r="1632" spans="6:6" x14ac:dyDescent="0.25">
      <c r="F1632" s="22" t="e">
        <f>VLOOKUP(D1632,'Supplier Statement'!A:B,2,0)</f>
        <v>#N/A</v>
      </c>
    </row>
    <row r="1633" spans="6:6" x14ac:dyDescent="0.25">
      <c r="F1633" s="22" t="e">
        <f>VLOOKUP(D1633,'Supplier Statement'!A:B,2,0)</f>
        <v>#N/A</v>
      </c>
    </row>
    <row r="1634" spans="6:6" x14ac:dyDescent="0.25">
      <c r="F1634" s="22" t="e">
        <f>VLOOKUP(D1634,'Supplier Statement'!A:B,2,0)</f>
        <v>#N/A</v>
      </c>
    </row>
    <row r="1635" spans="6:6" x14ac:dyDescent="0.25">
      <c r="F1635" s="22" t="e">
        <f>VLOOKUP(D1635,'Supplier Statement'!A:B,2,0)</f>
        <v>#N/A</v>
      </c>
    </row>
    <row r="1636" spans="6:6" x14ac:dyDescent="0.25">
      <c r="F1636" s="22" t="e">
        <f>VLOOKUP(D1636,'Supplier Statement'!A:B,2,0)</f>
        <v>#N/A</v>
      </c>
    </row>
    <row r="1637" spans="6:6" x14ac:dyDescent="0.25">
      <c r="F1637" s="22" t="e">
        <f>VLOOKUP(D1637,'Supplier Statement'!A:B,2,0)</f>
        <v>#N/A</v>
      </c>
    </row>
    <row r="1638" spans="6:6" x14ac:dyDescent="0.25">
      <c r="F1638" s="22" t="e">
        <f>VLOOKUP(D1638,'Supplier Statement'!A:B,2,0)</f>
        <v>#N/A</v>
      </c>
    </row>
    <row r="1639" spans="6:6" x14ac:dyDescent="0.25">
      <c r="F1639" s="22" t="e">
        <f>VLOOKUP(D1639,'Supplier Statement'!A:B,2,0)</f>
        <v>#N/A</v>
      </c>
    </row>
    <row r="1640" spans="6:6" x14ac:dyDescent="0.25">
      <c r="F1640" s="22" t="e">
        <f>VLOOKUP(D1640,'Supplier Statement'!A:B,2,0)</f>
        <v>#N/A</v>
      </c>
    </row>
    <row r="1641" spans="6:6" x14ac:dyDescent="0.25">
      <c r="F1641" s="22" t="e">
        <f>VLOOKUP(D1641,'Supplier Statement'!A:B,2,0)</f>
        <v>#N/A</v>
      </c>
    </row>
    <row r="1642" spans="6:6" x14ac:dyDescent="0.25">
      <c r="F1642" s="22" t="e">
        <f>VLOOKUP(D1642,'Supplier Statement'!A:B,2,0)</f>
        <v>#N/A</v>
      </c>
    </row>
    <row r="1643" spans="6:6" x14ac:dyDescent="0.25">
      <c r="F1643" s="22" t="e">
        <f>VLOOKUP(D1643,'Supplier Statement'!A:B,2,0)</f>
        <v>#N/A</v>
      </c>
    </row>
    <row r="1644" spans="6:6" x14ac:dyDescent="0.25">
      <c r="F1644" s="22" t="e">
        <f>VLOOKUP(D1644,'Supplier Statement'!A:B,2,0)</f>
        <v>#N/A</v>
      </c>
    </row>
    <row r="1645" spans="6:6" x14ac:dyDescent="0.25">
      <c r="F1645" s="22" t="e">
        <f>VLOOKUP(D1645,'Supplier Statement'!A:B,2,0)</f>
        <v>#N/A</v>
      </c>
    </row>
    <row r="1646" spans="6:6" x14ac:dyDescent="0.25">
      <c r="F1646" s="22" t="e">
        <f>VLOOKUP(D1646,'Supplier Statement'!A:B,2,0)</f>
        <v>#N/A</v>
      </c>
    </row>
    <row r="1647" spans="6:6" x14ac:dyDescent="0.25">
      <c r="F1647" s="22" t="e">
        <f>VLOOKUP(D1647,'Supplier Statement'!A:B,2,0)</f>
        <v>#N/A</v>
      </c>
    </row>
    <row r="1648" spans="6:6" x14ac:dyDescent="0.25">
      <c r="F1648" s="22" t="e">
        <f>VLOOKUP(D1648,'Supplier Statement'!A:B,2,0)</f>
        <v>#N/A</v>
      </c>
    </row>
    <row r="1649" spans="6:6" x14ac:dyDescent="0.25">
      <c r="F1649" s="22" t="e">
        <f>VLOOKUP(D1649,'Supplier Statement'!A:B,2,0)</f>
        <v>#N/A</v>
      </c>
    </row>
    <row r="1650" spans="6:6" x14ac:dyDescent="0.25">
      <c r="F1650" s="22" t="e">
        <f>VLOOKUP(D1650,'Supplier Statement'!A:B,2,0)</f>
        <v>#N/A</v>
      </c>
    </row>
    <row r="1651" spans="6:6" x14ac:dyDescent="0.25">
      <c r="F1651" s="22" t="e">
        <f>VLOOKUP(D1651,'Supplier Statement'!A:B,2,0)</f>
        <v>#N/A</v>
      </c>
    </row>
    <row r="1652" spans="6:6" x14ac:dyDescent="0.25">
      <c r="F1652" s="22" t="e">
        <f>VLOOKUP(D1652,'Supplier Statement'!A:B,2,0)</f>
        <v>#N/A</v>
      </c>
    </row>
    <row r="1653" spans="6:6" x14ac:dyDescent="0.25">
      <c r="F1653" s="22" t="e">
        <f>VLOOKUP(D1653,'Supplier Statement'!A:B,2,0)</f>
        <v>#N/A</v>
      </c>
    </row>
    <row r="1654" spans="6:6" x14ac:dyDescent="0.25">
      <c r="F1654" s="22" t="e">
        <f>VLOOKUP(D1654,'Supplier Statement'!A:B,2,0)</f>
        <v>#N/A</v>
      </c>
    </row>
    <row r="1655" spans="6:6" x14ac:dyDescent="0.25">
      <c r="F1655" s="22" t="e">
        <f>VLOOKUP(D1655,'Supplier Statement'!A:B,2,0)</f>
        <v>#N/A</v>
      </c>
    </row>
    <row r="1656" spans="6:6" x14ac:dyDescent="0.25">
      <c r="F1656" s="22" t="e">
        <f>VLOOKUP(D1656,'Supplier Statement'!A:B,2,0)</f>
        <v>#N/A</v>
      </c>
    </row>
    <row r="1657" spans="6:6" x14ac:dyDescent="0.25">
      <c r="F1657" s="22" t="e">
        <f>VLOOKUP(D1657,'Supplier Statement'!A:B,2,0)</f>
        <v>#N/A</v>
      </c>
    </row>
    <row r="1658" spans="6:6" x14ac:dyDescent="0.25">
      <c r="F1658" s="22" t="e">
        <f>VLOOKUP(D1658,'Supplier Statement'!A:B,2,0)</f>
        <v>#N/A</v>
      </c>
    </row>
    <row r="1659" spans="6:6" x14ac:dyDescent="0.25">
      <c r="F1659" s="22" t="e">
        <f>VLOOKUP(D1659,'Supplier Statement'!A:B,2,0)</f>
        <v>#N/A</v>
      </c>
    </row>
    <row r="1660" spans="6:6" x14ac:dyDescent="0.25">
      <c r="F1660" s="22" t="e">
        <f>VLOOKUP(D1660,'Supplier Statement'!A:B,2,0)</f>
        <v>#N/A</v>
      </c>
    </row>
    <row r="1661" spans="6:6" x14ac:dyDescent="0.25">
      <c r="F1661" s="22" t="e">
        <f>VLOOKUP(D1661,'Supplier Statement'!A:B,2,0)</f>
        <v>#N/A</v>
      </c>
    </row>
    <row r="1662" spans="6:6" x14ac:dyDescent="0.25">
      <c r="F1662" s="22" t="e">
        <f>VLOOKUP(D1662,'Supplier Statement'!A:B,2,0)</f>
        <v>#N/A</v>
      </c>
    </row>
    <row r="1663" spans="6:6" x14ac:dyDescent="0.25">
      <c r="F1663" s="22" t="e">
        <f>VLOOKUP(D1663,'Supplier Statement'!A:B,2,0)</f>
        <v>#N/A</v>
      </c>
    </row>
    <row r="1664" spans="6:6" x14ac:dyDescent="0.25">
      <c r="F1664" s="22" t="e">
        <f>VLOOKUP(D1664,'Supplier Statement'!A:B,2,0)</f>
        <v>#N/A</v>
      </c>
    </row>
    <row r="1665" spans="6:6" x14ac:dyDescent="0.25">
      <c r="F1665" s="22" t="e">
        <f>VLOOKUP(D1665,'Supplier Statement'!A:B,2,0)</f>
        <v>#N/A</v>
      </c>
    </row>
    <row r="1666" spans="6:6" x14ac:dyDescent="0.25">
      <c r="F1666" s="22" t="e">
        <f>VLOOKUP(D1666,'Supplier Statement'!A:B,2,0)</f>
        <v>#N/A</v>
      </c>
    </row>
    <row r="1667" spans="6:6" x14ac:dyDescent="0.25">
      <c r="F1667" s="22" t="e">
        <f>VLOOKUP(D1667,'Supplier Statement'!A:B,2,0)</f>
        <v>#N/A</v>
      </c>
    </row>
    <row r="1668" spans="6:6" x14ac:dyDescent="0.25">
      <c r="F1668" s="22" t="e">
        <f>VLOOKUP(D1668,'Supplier Statement'!A:B,2,0)</f>
        <v>#N/A</v>
      </c>
    </row>
    <row r="1669" spans="6:6" x14ac:dyDescent="0.25">
      <c r="F1669" s="22" t="e">
        <f>VLOOKUP(D1669,'Supplier Statement'!A:B,2,0)</f>
        <v>#N/A</v>
      </c>
    </row>
    <row r="1670" spans="6:6" x14ac:dyDescent="0.25">
      <c r="F1670" s="22" t="e">
        <f>VLOOKUP(D1670,'Supplier Statement'!A:B,2,0)</f>
        <v>#N/A</v>
      </c>
    </row>
    <row r="1671" spans="6:6" x14ac:dyDescent="0.25">
      <c r="F1671" s="22" t="e">
        <f>VLOOKUP(D1671,'Supplier Statement'!A:B,2,0)</f>
        <v>#N/A</v>
      </c>
    </row>
    <row r="1672" spans="6:6" x14ac:dyDescent="0.25">
      <c r="F1672" s="22" t="e">
        <f>VLOOKUP(D1672,'Supplier Statement'!A:B,2,0)</f>
        <v>#N/A</v>
      </c>
    </row>
    <row r="1673" spans="6:6" x14ac:dyDescent="0.25">
      <c r="F1673" s="22" t="e">
        <f>VLOOKUP(D1673,'Supplier Statement'!A:B,2,0)</f>
        <v>#N/A</v>
      </c>
    </row>
    <row r="1674" spans="6:6" x14ac:dyDescent="0.25">
      <c r="F1674" s="22" t="e">
        <f>VLOOKUP(D1674,'Supplier Statement'!A:B,2,0)</f>
        <v>#N/A</v>
      </c>
    </row>
    <row r="1675" spans="6:6" x14ac:dyDescent="0.25">
      <c r="F1675" s="22" t="e">
        <f>VLOOKUP(D1675,'Supplier Statement'!A:B,2,0)</f>
        <v>#N/A</v>
      </c>
    </row>
    <row r="1676" spans="6:6" x14ac:dyDescent="0.25">
      <c r="F1676" s="22" t="e">
        <f>VLOOKUP(D1676,'Supplier Statement'!A:B,2,0)</f>
        <v>#N/A</v>
      </c>
    </row>
    <row r="1677" spans="6:6" x14ac:dyDescent="0.25">
      <c r="F1677" s="22" t="e">
        <f>VLOOKUP(D1677,'Supplier Statement'!A:B,2,0)</f>
        <v>#N/A</v>
      </c>
    </row>
    <row r="1678" spans="6:6" x14ac:dyDescent="0.25">
      <c r="F1678" s="22" t="e">
        <f>VLOOKUP(D1678,'Supplier Statement'!A:B,2,0)</f>
        <v>#N/A</v>
      </c>
    </row>
    <row r="1679" spans="6:6" x14ac:dyDescent="0.25">
      <c r="F1679" s="22" t="e">
        <f>VLOOKUP(D1679,'Supplier Statement'!A:B,2,0)</f>
        <v>#N/A</v>
      </c>
    </row>
    <row r="1680" spans="6:6" x14ac:dyDescent="0.25">
      <c r="F1680" s="22" t="e">
        <f>VLOOKUP(D1680,'Supplier Statement'!A:B,2,0)</f>
        <v>#N/A</v>
      </c>
    </row>
    <row r="1681" spans="6:6" x14ac:dyDescent="0.25">
      <c r="F1681" s="22" t="e">
        <f>VLOOKUP(D1681,'Supplier Statement'!A:B,2,0)</f>
        <v>#N/A</v>
      </c>
    </row>
    <row r="1682" spans="6:6" x14ac:dyDescent="0.25">
      <c r="F1682" s="22" t="e">
        <f>VLOOKUP(D1682,'Supplier Statement'!A:B,2,0)</f>
        <v>#N/A</v>
      </c>
    </row>
    <row r="1683" spans="6:6" x14ac:dyDescent="0.25">
      <c r="F1683" s="22" t="e">
        <f>VLOOKUP(D1683,'Supplier Statement'!A:B,2,0)</f>
        <v>#N/A</v>
      </c>
    </row>
    <row r="1684" spans="6:6" x14ac:dyDescent="0.25">
      <c r="F1684" s="22" t="e">
        <f>VLOOKUP(D1684,'Supplier Statement'!A:B,2,0)</f>
        <v>#N/A</v>
      </c>
    </row>
    <row r="1685" spans="6:6" x14ac:dyDescent="0.25">
      <c r="F1685" s="22" t="e">
        <f>VLOOKUP(D1685,'Supplier Statement'!A:B,2,0)</f>
        <v>#N/A</v>
      </c>
    </row>
    <row r="1686" spans="6:6" x14ac:dyDescent="0.25">
      <c r="F1686" s="22" t="e">
        <f>VLOOKUP(D1686,'Supplier Statement'!A:B,2,0)</f>
        <v>#N/A</v>
      </c>
    </row>
    <row r="1687" spans="6:6" x14ac:dyDescent="0.25">
      <c r="F1687" s="22" t="e">
        <f>VLOOKUP(D1687,'Supplier Statement'!A:B,2,0)</f>
        <v>#N/A</v>
      </c>
    </row>
    <row r="1688" spans="6:6" x14ac:dyDescent="0.25">
      <c r="F1688" s="22" t="e">
        <f>VLOOKUP(D1688,'Supplier Statement'!A:B,2,0)</f>
        <v>#N/A</v>
      </c>
    </row>
    <row r="1689" spans="6:6" x14ac:dyDescent="0.25">
      <c r="F1689" s="22" t="e">
        <f>VLOOKUP(D1689,'Supplier Statement'!A:B,2,0)</f>
        <v>#N/A</v>
      </c>
    </row>
    <row r="1690" spans="6:6" x14ac:dyDescent="0.25">
      <c r="F1690" s="22" t="e">
        <f>VLOOKUP(D1690,'Supplier Statement'!A:B,2,0)</f>
        <v>#N/A</v>
      </c>
    </row>
    <row r="1691" spans="6:6" x14ac:dyDescent="0.25">
      <c r="F1691" s="22" t="e">
        <f>VLOOKUP(D1691,'Supplier Statement'!A:B,2,0)</f>
        <v>#N/A</v>
      </c>
    </row>
    <row r="1692" spans="6:6" x14ac:dyDescent="0.25">
      <c r="F1692" s="22" t="e">
        <f>VLOOKUP(D1692,'Supplier Statement'!A:B,2,0)</f>
        <v>#N/A</v>
      </c>
    </row>
    <row r="1693" spans="6:6" x14ac:dyDescent="0.25">
      <c r="F1693" s="22" t="e">
        <f>VLOOKUP(D1693,'Supplier Statement'!A:B,2,0)</f>
        <v>#N/A</v>
      </c>
    </row>
    <row r="1694" spans="6:6" x14ac:dyDescent="0.25">
      <c r="F1694" s="22" t="e">
        <f>VLOOKUP(D1694,'Supplier Statement'!A:B,2,0)</f>
        <v>#N/A</v>
      </c>
    </row>
    <row r="1695" spans="6:6" x14ac:dyDescent="0.25">
      <c r="F1695" s="22" t="e">
        <f>VLOOKUP(D1695,'Supplier Statement'!A:B,2,0)</f>
        <v>#N/A</v>
      </c>
    </row>
    <row r="1696" spans="6:6" x14ac:dyDescent="0.25">
      <c r="F1696" s="22" t="e">
        <f>VLOOKUP(D1696,'Supplier Statement'!A:B,2,0)</f>
        <v>#N/A</v>
      </c>
    </row>
    <row r="1697" spans="6:6" x14ac:dyDescent="0.25">
      <c r="F1697" s="22" t="e">
        <f>VLOOKUP(D1697,'Supplier Statement'!A:B,2,0)</f>
        <v>#N/A</v>
      </c>
    </row>
    <row r="1698" spans="6:6" x14ac:dyDescent="0.25">
      <c r="F1698" s="22" t="e">
        <f>VLOOKUP(D1698,'Supplier Statement'!A:B,2,0)</f>
        <v>#N/A</v>
      </c>
    </row>
    <row r="1699" spans="6:6" x14ac:dyDescent="0.25">
      <c r="F1699" s="22" t="e">
        <f>VLOOKUP(D1699,'Supplier Statement'!A:B,2,0)</f>
        <v>#N/A</v>
      </c>
    </row>
    <row r="1700" spans="6:6" x14ac:dyDescent="0.25">
      <c r="F1700" s="22" t="e">
        <f>VLOOKUP(D1700,'Supplier Statement'!A:B,2,0)</f>
        <v>#N/A</v>
      </c>
    </row>
    <row r="1701" spans="6:6" x14ac:dyDescent="0.25">
      <c r="F1701" s="22" t="e">
        <f>VLOOKUP(D1701,'Supplier Statement'!A:B,2,0)</f>
        <v>#N/A</v>
      </c>
    </row>
    <row r="1702" spans="6:6" x14ac:dyDescent="0.25">
      <c r="F1702" s="22" t="e">
        <f>VLOOKUP(D1702,'Supplier Statement'!A:B,2,0)</f>
        <v>#N/A</v>
      </c>
    </row>
    <row r="1703" spans="6:6" x14ac:dyDescent="0.25">
      <c r="F1703" s="22" t="e">
        <f>VLOOKUP(D1703,'Supplier Statement'!A:B,2,0)</f>
        <v>#N/A</v>
      </c>
    </row>
    <row r="1704" spans="6:6" x14ac:dyDescent="0.25">
      <c r="F1704" s="22" t="e">
        <f>VLOOKUP(D1704,'Supplier Statement'!A:B,2,0)</f>
        <v>#N/A</v>
      </c>
    </row>
    <row r="1705" spans="6:6" x14ac:dyDescent="0.25">
      <c r="F1705" s="22" t="e">
        <f>VLOOKUP(D1705,'Supplier Statement'!A:B,2,0)</f>
        <v>#N/A</v>
      </c>
    </row>
    <row r="1706" spans="6:6" x14ac:dyDescent="0.25">
      <c r="F1706" s="22" t="e">
        <f>VLOOKUP(D1706,'Supplier Statement'!A:B,2,0)</f>
        <v>#N/A</v>
      </c>
    </row>
    <row r="1707" spans="6:6" x14ac:dyDescent="0.25">
      <c r="F1707" s="22" t="e">
        <f>VLOOKUP(D1707,'Supplier Statement'!A:B,2,0)</f>
        <v>#N/A</v>
      </c>
    </row>
    <row r="1708" spans="6:6" x14ac:dyDescent="0.25">
      <c r="F1708" s="22" t="e">
        <f>VLOOKUP(D1708,'Supplier Statement'!A:B,2,0)</f>
        <v>#N/A</v>
      </c>
    </row>
    <row r="1709" spans="6:6" x14ac:dyDescent="0.25">
      <c r="F1709" s="22" t="e">
        <f>VLOOKUP(D1709,'Supplier Statement'!A:B,2,0)</f>
        <v>#N/A</v>
      </c>
    </row>
    <row r="1710" spans="6:6" x14ac:dyDescent="0.25">
      <c r="F1710" s="22" t="e">
        <f>VLOOKUP(D1710,'Supplier Statement'!A:B,2,0)</f>
        <v>#N/A</v>
      </c>
    </row>
    <row r="1711" spans="6:6" x14ac:dyDescent="0.25">
      <c r="F1711" s="22" t="e">
        <f>VLOOKUP(D1711,'Supplier Statement'!A:B,2,0)</f>
        <v>#N/A</v>
      </c>
    </row>
    <row r="1712" spans="6:6" x14ac:dyDescent="0.25">
      <c r="F1712" s="22" t="e">
        <f>VLOOKUP(D1712,'Supplier Statement'!A:B,2,0)</f>
        <v>#N/A</v>
      </c>
    </row>
    <row r="1713" spans="6:6" x14ac:dyDescent="0.25">
      <c r="F1713" s="22" t="e">
        <f>VLOOKUP(D1713,'Supplier Statement'!A:B,2,0)</f>
        <v>#N/A</v>
      </c>
    </row>
    <row r="1714" spans="6:6" x14ac:dyDescent="0.25">
      <c r="F1714" s="22" t="e">
        <f>VLOOKUP(D1714,'Supplier Statement'!A:B,2,0)</f>
        <v>#N/A</v>
      </c>
    </row>
    <row r="1715" spans="6:6" x14ac:dyDescent="0.25">
      <c r="F1715" s="22" t="e">
        <f>VLOOKUP(D1715,'Supplier Statement'!A:B,2,0)</f>
        <v>#N/A</v>
      </c>
    </row>
    <row r="1716" spans="6:6" x14ac:dyDescent="0.25">
      <c r="F1716" s="22" t="e">
        <f>VLOOKUP(D1716,'Supplier Statement'!A:B,2,0)</f>
        <v>#N/A</v>
      </c>
    </row>
    <row r="1717" spans="6:6" x14ac:dyDescent="0.25">
      <c r="F1717" s="22" t="e">
        <f>VLOOKUP(D1717,'Supplier Statement'!A:B,2,0)</f>
        <v>#N/A</v>
      </c>
    </row>
    <row r="1718" spans="6:6" x14ac:dyDescent="0.25">
      <c r="F1718" s="22" t="e">
        <f>VLOOKUP(D1718,'Supplier Statement'!A:B,2,0)</f>
        <v>#N/A</v>
      </c>
    </row>
    <row r="1719" spans="6:6" x14ac:dyDescent="0.25">
      <c r="F1719" s="22" t="e">
        <f>VLOOKUP(D1719,'Supplier Statement'!A:B,2,0)</f>
        <v>#N/A</v>
      </c>
    </row>
    <row r="1720" spans="6:6" x14ac:dyDescent="0.25">
      <c r="F1720" s="22" t="e">
        <f>VLOOKUP(D1720,'Supplier Statement'!A:B,2,0)</f>
        <v>#N/A</v>
      </c>
    </row>
    <row r="1721" spans="6:6" x14ac:dyDescent="0.25">
      <c r="F1721" s="22" t="e">
        <f>VLOOKUP(D1721,'Supplier Statement'!A:B,2,0)</f>
        <v>#N/A</v>
      </c>
    </row>
    <row r="1722" spans="6:6" x14ac:dyDescent="0.25">
      <c r="F1722" s="22" t="e">
        <f>VLOOKUP(D1722,'Supplier Statement'!A:B,2,0)</f>
        <v>#N/A</v>
      </c>
    </row>
    <row r="1723" spans="6:6" x14ac:dyDescent="0.25">
      <c r="F1723" s="22" t="e">
        <f>VLOOKUP(D1723,'Supplier Statement'!A:B,2,0)</f>
        <v>#N/A</v>
      </c>
    </row>
    <row r="1724" spans="6:6" x14ac:dyDescent="0.25">
      <c r="F1724" s="22" t="e">
        <f>VLOOKUP(D1724,'Supplier Statement'!A:B,2,0)</f>
        <v>#N/A</v>
      </c>
    </row>
    <row r="1725" spans="6:6" x14ac:dyDescent="0.25">
      <c r="F1725" s="22" t="e">
        <f>VLOOKUP(D1725,'Supplier Statement'!A:B,2,0)</f>
        <v>#N/A</v>
      </c>
    </row>
    <row r="1726" spans="6:6" x14ac:dyDescent="0.25">
      <c r="F1726" s="22" t="e">
        <f>VLOOKUP(D1726,'Supplier Statement'!A:B,2,0)</f>
        <v>#N/A</v>
      </c>
    </row>
    <row r="1727" spans="6:6" x14ac:dyDescent="0.25">
      <c r="F1727" s="22" t="e">
        <f>VLOOKUP(D1727,'Supplier Statement'!A:B,2,0)</f>
        <v>#N/A</v>
      </c>
    </row>
    <row r="1728" spans="6:6" x14ac:dyDescent="0.25">
      <c r="F1728" s="22" t="e">
        <f>VLOOKUP(D1728,'Supplier Statement'!A:B,2,0)</f>
        <v>#N/A</v>
      </c>
    </row>
    <row r="1729" spans="6:6" x14ac:dyDescent="0.25">
      <c r="F1729" s="22" t="e">
        <f>VLOOKUP(D1729,'Supplier Statement'!A:B,2,0)</f>
        <v>#N/A</v>
      </c>
    </row>
    <row r="1730" spans="6:6" x14ac:dyDescent="0.25">
      <c r="F1730" s="22" t="e">
        <f>VLOOKUP(D1730,'Supplier Statement'!A:B,2,0)</f>
        <v>#N/A</v>
      </c>
    </row>
    <row r="1731" spans="6:6" x14ac:dyDescent="0.25">
      <c r="F1731" s="22" t="e">
        <f>VLOOKUP(D1731,'Supplier Statement'!A:B,2,0)</f>
        <v>#N/A</v>
      </c>
    </row>
    <row r="1732" spans="6:6" x14ac:dyDescent="0.25">
      <c r="F1732" s="22" t="e">
        <f>VLOOKUP(D1732,'Supplier Statement'!A:B,2,0)</f>
        <v>#N/A</v>
      </c>
    </row>
    <row r="1733" spans="6:6" x14ac:dyDescent="0.25">
      <c r="F1733" s="22" t="e">
        <f>VLOOKUP(D1733,'Supplier Statement'!A:B,2,0)</f>
        <v>#N/A</v>
      </c>
    </row>
    <row r="1734" spans="6:6" x14ac:dyDescent="0.25">
      <c r="F1734" s="22" t="e">
        <f>VLOOKUP(D1734,'Supplier Statement'!A:B,2,0)</f>
        <v>#N/A</v>
      </c>
    </row>
    <row r="1735" spans="6:6" x14ac:dyDescent="0.25">
      <c r="F1735" s="22" t="e">
        <f>VLOOKUP(D1735,'Supplier Statement'!A:B,2,0)</f>
        <v>#N/A</v>
      </c>
    </row>
    <row r="1736" spans="6:6" x14ac:dyDescent="0.25">
      <c r="F1736" s="22" t="e">
        <f>VLOOKUP(D1736,'Supplier Statement'!A:B,2,0)</f>
        <v>#N/A</v>
      </c>
    </row>
    <row r="1737" spans="6:6" x14ac:dyDescent="0.25">
      <c r="F1737" s="22" t="e">
        <f>VLOOKUP(D1737,'Supplier Statement'!A:B,2,0)</f>
        <v>#N/A</v>
      </c>
    </row>
    <row r="1738" spans="6:6" x14ac:dyDescent="0.25">
      <c r="F1738" s="22" t="e">
        <f>VLOOKUP(D1738,'Supplier Statement'!A:B,2,0)</f>
        <v>#N/A</v>
      </c>
    </row>
    <row r="1739" spans="6:6" x14ac:dyDescent="0.25">
      <c r="F1739" s="22" t="e">
        <f>VLOOKUP(D1739,'Supplier Statement'!A:B,2,0)</f>
        <v>#N/A</v>
      </c>
    </row>
    <row r="1740" spans="6:6" x14ac:dyDescent="0.25">
      <c r="F1740" s="22" t="e">
        <f>VLOOKUP(D1740,'Supplier Statement'!A:B,2,0)</f>
        <v>#N/A</v>
      </c>
    </row>
    <row r="1741" spans="6:6" x14ac:dyDescent="0.25">
      <c r="F1741" s="22" t="e">
        <f>VLOOKUP(D1741,'Supplier Statement'!A:B,2,0)</f>
        <v>#N/A</v>
      </c>
    </row>
    <row r="1742" spans="6:6" x14ac:dyDescent="0.25">
      <c r="F1742" s="22" t="e">
        <f>VLOOKUP(D1742,'Supplier Statement'!A:B,2,0)</f>
        <v>#N/A</v>
      </c>
    </row>
    <row r="1743" spans="6:6" x14ac:dyDescent="0.25">
      <c r="F1743" s="22" t="e">
        <f>VLOOKUP(D1743,'Supplier Statement'!A:B,2,0)</f>
        <v>#N/A</v>
      </c>
    </row>
    <row r="1744" spans="6:6" x14ac:dyDescent="0.25">
      <c r="F1744" s="22" t="e">
        <f>VLOOKUP(D1744,'Supplier Statement'!A:B,2,0)</f>
        <v>#N/A</v>
      </c>
    </row>
    <row r="1745" spans="6:6" x14ac:dyDescent="0.25">
      <c r="F1745" s="22" t="e">
        <f>VLOOKUP(D1745,'Supplier Statement'!A:B,2,0)</f>
        <v>#N/A</v>
      </c>
    </row>
    <row r="1746" spans="6:6" x14ac:dyDescent="0.25">
      <c r="F1746" s="22" t="e">
        <f>VLOOKUP(D1746,'Supplier Statement'!A:B,2,0)</f>
        <v>#N/A</v>
      </c>
    </row>
    <row r="1747" spans="6:6" x14ac:dyDescent="0.25">
      <c r="F1747" s="22" t="e">
        <f>VLOOKUP(D1747,'Supplier Statement'!A:B,2,0)</f>
        <v>#N/A</v>
      </c>
    </row>
    <row r="1748" spans="6:6" x14ac:dyDescent="0.25">
      <c r="F1748" s="22" t="e">
        <f>VLOOKUP(D1748,'Supplier Statement'!A:B,2,0)</f>
        <v>#N/A</v>
      </c>
    </row>
    <row r="1749" spans="6:6" x14ac:dyDescent="0.25">
      <c r="F1749" s="22" t="e">
        <f>VLOOKUP(D1749,'Supplier Statement'!A:B,2,0)</f>
        <v>#N/A</v>
      </c>
    </row>
    <row r="1750" spans="6:6" x14ac:dyDescent="0.25">
      <c r="F1750" s="22" t="e">
        <f>VLOOKUP(D1750,'Supplier Statement'!A:B,2,0)</f>
        <v>#N/A</v>
      </c>
    </row>
    <row r="1751" spans="6:6" x14ac:dyDescent="0.25">
      <c r="F1751" s="22" t="e">
        <f>VLOOKUP(D1751,'Supplier Statement'!A:B,2,0)</f>
        <v>#N/A</v>
      </c>
    </row>
    <row r="1752" spans="6:6" x14ac:dyDescent="0.25">
      <c r="F1752" s="22" t="e">
        <f>VLOOKUP(D1752,'Supplier Statement'!A:B,2,0)</f>
        <v>#N/A</v>
      </c>
    </row>
    <row r="1753" spans="6:6" x14ac:dyDescent="0.25">
      <c r="F1753" s="22" t="e">
        <f>VLOOKUP(D1753,'Supplier Statement'!A:B,2,0)</f>
        <v>#N/A</v>
      </c>
    </row>
    <row r="1754" spans="6:6" x14ac:dyDescent="0.25">
      <c r="F1754" s="22" t="e">
        <f>VLOOKUP(D1754,'Supplier Statement'!A:B,2,0)</f>
        <v>#N/A</v>
      </c>
    </row>
    <row r="1755" spans="6:6" x14ac:dyDescent="0.25">
      <c r="F1755" s="22" t="e">
        <f>VLOOKUP(D1755,'Supplier Statement'!A:B,2,0)</f>
        <v>#N/A</v>
      </c>
    </row>
    <row r="1756" spans="6:6" x14ac:dyDescent="0.25">
      <c r="F1756" s="22" t="e">
        <f>VLOOKUP(D1756,'Supplier Statement'!A:B,2,0)</f>
        <v>#N/A</v>
      </c>
    </row>
    <row r="1757" spans="6:6" x14ac:dyDescent="0.25">
      <c r="F1757" s="22" t="e">
        <f>VLOOKUP(D1757,'Supplier Statement'!A:B,2,0)</f>
        <v>#N/A</v>
      </c>
    </row>
    <row r="1758" spans="6:6" x14ac:dyDescent="0.25">
      <c r="F1758" s="22" t="e">
        <f>VLOOKUP(D1758,'Supplier Statement'!A:B,2,0)</f>
        <v>#N/A</v>
      </c>
    </row>
    <row r="1759" spans="6:6" x14ac:dyDescent="0.25">
      <c r="F1759" s="22" t="e">
        <f>VLOOKUP(D1759,'Supplier Statement'!A:B,2,0)</f>
        <v>#N/A</v>
      </c>
    </row>
    <row r="1760" spans="6:6" x14ac:dyDescent="0.25">
      <c r="F1760" s="22" t="e">
        <f>VLOOKUP(D1760,'Supplier Statement'!A:B,2,0)</f>
        <v>#N/A</v>
      </c>
    </row>
    <row r="1761" spans="6:6" x14ac:dyDescent="0.25">
      <c r="F1761" s="22" t="e">
        <f>VLOOKUP(D1761,'Supplier Statement'!A:B,2,0)</f>
        <v>#N/A</v>
      </c>
    </row>
    <row r="1762" spans="6:6" x14ac:dyDescent="0.25">
      <c r="F1762" s="22" t="e">
        <f>VLOOKUP(D1762,'Supplier Statement'!A:B,2,0)</f>
        <v>#N/A</v>
      </c>
    </row>
    <row r="1763" spans="6:6" x14ac:dyDescent="0.25">
      <c r="F1763" s="22" t="e">
        <f>VLOOKUP(D1763,'Supplier Statement'!A:B,2,0)</f>
        <v>#N/A</v>
      </c>
    </row>
    <row r="1764" spans="6:6" x14ac:dyDescent="0.25">
      <c r="F1764" s="22" t="e">
        <f>VLOOKUP(D1764,'Supplier Statement'!A:B,2,0)</f>
        <v>#N/A</v>
      </c>
    </row>
    <row r="1765" spans="6:6" x14ac:dyDescent="0.25">
      <c r="F1765" s="22" t="e">
        <f>VLOOKUP(D1765,'Supplier Statement'!A:B,2,0)</f>
        <v>#N/A</v>
      </c>
    </row>
    <row r="1766" spans="6:6" x14ac:dyDescent="0.25">
      <c r="F1766" s="22" t="e">
        <f>VLOOKUP(D1766,'Supplier Statement'!A:B,2,0)</f>
        <v>#N/A</v>
      </c>
    </row>
    <row r="1767" spans="6:6" x14ac:dyDescent="0.25">
      <c r="F1767" s="22" t="e">
        <f>VLOOKUP(D1767,'Supplier Statement'!A:B,2,0)</f>
        <v>#N/A</v>
      </c>
    </row>
    <row r="1768" spans="6:6" x14ac:dyDescent="0.25">
      <c r="F1768" s="22" t="e">
        <f>VLOOKUP(D1768,'Supplier Statement'!A:B,2,0)</f>
        <v>#N/A</v>
      </c>
    </row>
    <row r="1769" spans="6:6" x14ac:dyDescent="0.25">
      <c r="F1769" s="22" t="e">
        <f>VLOOKUP(D1769,'Supplier Statement'!A:B,2,0)</f>
        <v>#N/A</v>
      </c>
    </row>
    <row r="1770" spans="6:6" x14ac:dyDescent="0.25">
      <c r="F1770" s="22" t="e">
        <f>VLOOKUP(D1770,'Supplier Statement'!A:B,2,0)</f>
        <v>#N/A</v>
      </c>
    </row>
    <row r="1771" spans="6:6" x14ac:dyDescent="0.25">
      <c r="F1771" s="22" t="e">
        <f>VLOOKUP(D1771,'Supplier Statement'!A:B,2,0)</f>
        <v>#N/A</v>
      </c>
    </row>
    <row r="1772" spans="6:6" x14ac:dyDescent="0.25">
      <c r="F1772" s="22" t="e">
        <f>VLOOKUP(D1772,'Supplier Statement'!A:B,2,0)</f>
        <v>#N/A</v>
      </c>
    </row>
    <row r="1773" spans="6:6" x14ac:dyDescent="0.25">
      <c r="F1773" s="22" t="e">
        <f>VLOOKUP(D1773,'Supplier Statement'!A:B,2,0)</f>
        <v>#N/A</v>
      </c>
    </row>
    <row r="1774" spans="6:6" x14ac:dyDescent="0.25">
      <c r="F1774" s="22" t="e">
        <f>VLOOKUP(D1774,'Supplier Statement'!A:B,2,0)</f>
        <v>#N/A</v>
      </c>
    </row>
    <row r="1775" spans="6:6" x14ac:dyDescent="0.25">
      <c r="F1775" s="22" t="e">
        <f>VLOOKUP(D1775,'Supplier Statement'!A:B,2,0)</f>
        <v>#N/A</v>
      </c>
    </row>
    <row r="1776" spans="6:6" x14ac:dyDescent="0.25">
      <c r="F1776" s="22" t="e">
        <f>VLOOKUP(D1776,'Supplier Statement'!A:B,2,0)</f>
        <v>#N/A</v>
      </c>
    </row>
    <row r="1777" spans="6:6" x14ac:dyDescent="0.25">
      <c r="F1777" s="22" t="e">
        <f>VLOOKUP(D1777,'Supplier Statement'!A:B,2,0)</f>
        <v>#N/A</v>
      </c>
    </row>
    <row r="1778" spans="6:6" x14ac:dyDescent="0.25">
      <c r="F1778" s="22" t="e">
        <f>VLOOKUP(D1778,'Supplier Statement'!A:B,2,0)</f>
        <v>#N/A</v>
      </c>
    </row>
    <row r="1779" spans="6:6" x14ac:dyDescent="0.25">
      <c r="F1779" s="22" t="e">
        <f>VLOOKUP(D1779,'Supplier Statement'!A:B,2,0)</f>
        <v>#N/A</v>
      </c>
    </row>
    <row r="1780" spans="6:6" x14ac:dyDescent="0.25">
      <c r="F1780" s="22" t="e">
        <f>VLOOKUP(D1780,'Supplier Statement'!A:B,2,0)</f>
        <v>#N/A</v>
      </c>
    </row>
    <row r="1781" spans="6:6" x14ac:dyDescent="0.25">
      <c r="F1781" s="22" t="e">
        <f>VLOOKUP(D1781,'Supplier Statement'!A:B,2,0)</f>
        <v>#N/A</v>
      </c>
    </row>
    <row r="1782" spans="6:6" x14ac:dyDescent="0.25">
      <c r="F1782" s="22" t="e">
        <f>VLOOKUP(D1782,'Supplier Statement'!A:B,2,0)</f>
        <v>#N/A</v>
      </c>
    </row>
    <row r="1783" spans="6:6" x14ac:dyDescent="0.25">
      <c r="F1783" s="22" t="e">
        <f>VLOOKUP(D1783,'Supplier Statement'!A:B,2,0)</f>
        <v>#N/A</v>
      </c>
    </row>
    <row r="1784" spans="6:6" x14ac:dyDescent="0.25">
      <c r="F1784" s="22" t="e">
        <f>VLOOKUP(D1784,'Supplier Statement'!A:B,2,0)</f>
        <v>#N/A</v>
      </c>
    </row>
    <row r="1785" spans="6:6" x14ac:dyDescent="0.25">
      <c r="F1785" s="22" t="e">
        <f>VLOOKUP(D1785,'Supplier Statement'!A:B,2,0)</f>
        <v>#N/A</v>
      </c>
    </row>
    <row r="1786" spans="6:6" x14ac:dyDescent="0.25">
      <c r="F1786" s="22" t="e">
        <f>VLOOKUP(D1786,'Supplier Statement'!A:B,2,0)</f>
        <v>#N/A</v>
      </c>
    </row>
    <row r="1787" spans="6:6" x14ac:dyDescent="0.25">
      <c r="F1787" s="22" t="e">
        <f>VLOOKUP(D1787,'Supplier Statement'!A:B,2,0)</f>
        <v>#N/A</v>
      </c>
    </row>
    <row r="1788" spans="6:6" x14ac:dyDescent="0.25">
      <c r="F1788" s="22" t="e">
        <f>VLOOKUP(D1788,'Supplier Statement'!A:B,2,0)</f>
        <v>#N/A</v>
      </c>
    </row>
    <row r="1789" spans="6:6" x14ac:dyDescent="0.25">
      <c r="F1789" s="22" t="e">
        <f>VLOOKUP(D1789,'Supplier Statement'!A:B,2,0)</f>
        <v>#N/A</v>
      </c>
    </row>
    <row r="1790" spans="6:6" x14ac:dyDescent="0.25">
      <c r="F1790" s="22" t="e">
        <f>VLOOKUP(D1790,'Supplier Statement'!A:B,2,0)</f>
        <v>#N/A</v>
      </c>
    </row>
    <row r="1791" spans="6:6" x14ac:dyDescent="0.25">
      <c r="F1791" s="22" t="e">
        <f>VLOOKUP(D1791,'Supplier Statement'!A:B,2,0)</f>
        <v>#N/A</v>
      </c>
    </row>
    <row r="1792" spans="6:6" x14ac:dyDescent="0.25">
      <c r="F1792" s="22" t="e">
        <f>VLOOKUP(D1792,'Supplier Statement'!A:B,2,0)</f>
        <v>#N/A</v>
      </c>
    </row>
    <row r="1793" spans="6:6" x14ac:dyDescent="0.25">
      <c r="F1793" s="22" t="e">
        <f>VLOOKUP(D1793,'Supplier Statement'!A:B,2,0)</f>
        <v>#N/A</v>
      </c>
    </row>
    <row r="1794" spans="6:6" x14ac:dyDescent="0.25">
      <c r="F1794" s="22" t="e">
        <f>VLOOKUP(D1794,'Supplier Statement'!A:B,2,0)</f>
        <v>#N/A</v>
      </c>
    </row>
    <row r="1795" spans="6:6" x14ac:dyDescent="0.25">
      <c r="F1795" s="22" t="e">
        <f>VLOOKUP(D1795,'Supplier Statement'!A:B,2,0)</f>
        <v>#N/A</v>
      </c>
    </row>
    <row r="1796" spans="6:6" x14ac:dyDescent="0.25">
      <c r="F1796" s="22" t="e">
        <f>VLOOKUP(D1796,'Supplier Statement'!A:B,2,0)</f>
        <v>#N/A</v>
      </c>
    </row>
    <row r="1797" spans="6:6" x14ac:dyDescent="0.25">
      <c r="F1797" s="22" t="e">
        <f>VLOOKUP(D1797,'Supplier Statement'!A:B,2,0)</f>
        <v>#N/A</v>
      </c>
    </row>
    <row r="1798" spans="6:6" x14ac:dyDescent="0.25">
      <c r="F1798" s="22" t="e">
        <f>VLOOKUP(D1798,'Supplier Statement'!A:B,2,0)</f>
        <v>#N/A</v>
      </c>
    </row>
    <row r="1799" spans="6:6" x14ac:dyDescent="0.25">
      <c r="F1799" s="22" t="e">
        <f>VLOOKUP(D1799,'Supplier Statement'!A:B,2,0)</f>
        <v>#N/A</v>
      </c>
    </row>
    <row r="1800" spans="6:6" x14ac:dyDescent="0.25">
      <c r="F1800" s="22" t="e">
        <f>VLOOKUP(D1800,'Supplier Statement'!A:B,2,0)</f>
        <v>#N/A</v>
      </c>
    </row>
    <row r="1801" spans="6:6" x14ac:dyDescent="0.25">
      <c r="F1801" s="22" t="e">
        <f>VLOOKUP(D1801,'Supplier Statement'!A:B,2,0)</f>
        <v>#N/A</v>
      </c>
    </row>
    <row r="1802" spans="6:6" x14ac:dyDescent="0.25">
      <c r="F1802" s="22" t="e">
        <f>VLOOKUP(D1802,'Supplier Statement'!A:B,2,0)</f>
        <v>#N/A</v>
      </c>
    </row>
    <row r="1803" spans="6:6" x14ac:dyDescent="0.25">
      <c r="F1803" s="22" t="e">
        <f>VLOOKUP(D1803,'Supplier Statement'!A:B,2,0)</f>
        <v>#N/A</v>
      </c>
    </row>
    <row r="1804" spans="6:6" x14ac:dyDescent="0.25">
      <c r="F1804" s="22" t="e">
        <f>VLOOKUP(D1804,'Supplier Statement'!A:B,2,0)</f>
        <v>#N/A</v>
      </c>
    </row>
    <row r="1805" spans="6:6" x14ac:dyDescent="0.25">
      <c r="F1805" s="22" t="e">
        <f>VLOOKUP(D1805,'Supplier Statement'!A:B,2,0)</f>
        <v>#N/A</v>
      </c>
    </row>
    <row r="1806" spans="6:6" x14ac:dyDescent="0.25">
      <c r="F1806" s="22" t="e">
        <f>VLOOKUP(D1806,'Supplier Statement'!A:B,2,0)</f>
        <v>#N/A</v>
      </c>
    </row>
    <row r="1807" spans="6:6" x14ac:dyDescent="0.25">
      <c r="F1807" s="22" t="e">
        <f>VLOOKUP(D1807,'Supplier Statement'!A:B,2,0)</f>
        <v>#N/A</v>
      </c>
    </row>
    <row r="1808" spans="6:6" x14ac:dyDescent="0.25">
      <c r="F1808" s="22" t="e">
        <f>VLOOKUP(D1808,'Supplier Statement'!A:B,2,0)</f>
        <v>#N/A</v>
      </c>
    </row>
    <row r="1809" spans="6:6" x14ac:dyDescent="0.25">
      <c r="F1809" s="22" t="e">
        <f>VLOOKUP(D1809,'Supplier Statement'!A:B,2,0)</f>
        <v>#N/A</v>
      </c>
    </row>
    <row r="1810" spans="6:6" x14ac:dyDescent="0.25">
      <c r="F1810" s="22" t="e">
        <f>VLOOKUP(D1810,'Supplier Statement'!A:B,2,0)</f>
        <v>#N/A</v>
      </c>
    </row>
    <row r="1811" spans="6:6" x14ac:dyDescent="0.25">
      <c r="F1811" s="22" t="e">
        <f>VLOOKUP(D1811,'Supplier Statement'!A:B,2,0)</f>
        <v>#N/A</v>
      </c>
    </row>
    <row r="1812" spans="6:6" x14ac:dyDescent="0.25">
      <c r="F1812" s="22" t="e">
        <f>VLOOKUP(D1812,'Supplier Statement'!A:B,2,0)</f>
        <v>#N/A</v>
      </c>
    </row>
    <row r="1813" spans="6:6" x14ac:dyDescent="0.25">
      <c r="F1813" s="22" t="e">
        <f>VLOOKUP(D1813,'Supplier Statement'!A:B,2,0)</f>
        <v>#N/A</v>
      </c>
    </row>
    <row r="1814" spans="6:6" x14ac:dyDescent="0.25">
      <c r="F1814" s="22" t="e">
        <f>VLOOKUP(D1814,'Supplier Statement'!A:B,2,0)</f>
        <v>#N/A</v>
      </c>
    </row>
    <row r="1815" spans="6:6" x14ac:dyDescent="0.25">
      <c r="F1815" s="22" t="e">
        <f>VLOOKUP(D1815,'Supplier Statement'!A:B,2,0)</f>
        <v>#N/A</v>
      </c>
    </row>
    <row r="1816" spans="6:6" x14ac:dyDescent="0.25">
      <c r="F1816" s="22" t="e">
        <f>VLOOKUP(D1816,'Supplier Statement'!A:B,2,0)</f>
        <v>#N/A</v>
      </c>
    </row>
    <row r="1817" spans="6:6" x14ac:dyDescent="0.25">
      <c r="F1817" s="22" t="e">
        <f>VLOOKUP(D1817,'Supplier Statement'!A:B,2,0)</f>
        <v>#N/A</v>
      </c>
    </row>
    <row r="1818" spans="6:6" x14ac:dyDescent="0.25">
      <c r="F1818" s="22" t="e">
        <f>VLOOKUP(D1818,'Supplier Statement'!A:B,2,0)</f>
        <v>#N/A</v>
      </c>
    </row>
    <row r="1819" spans="6:6" x14ac:dyDescent="0.25">
      <c r="F1819" s="22" t="e">
        <f>VLOOKUP(D1819,'Supplier Statement'!A:B,2,0)</f>
        <v>#N/A</v>
      </c>
    </row>
    <row r="1820" spans="6:6" x14ac:dyDescent="0.25">
      <c r="F1820" s="22" t="e">
        <f>VLOOKUP(D1820,'Supplier Statement'!A:B,2,0)</f>
        <v>#N/A</v>
      </c>
    </row>
    <row r="1821" spans="6:6" x14ac:dyDescent="0.25">
      <c r="F1821" s="22" t="e">
        <f>VLOOKUP(D1821,'Supplier Statement'!A:B,2,0)</f>
        <v>#N/A</v>
      </c>
    </row>
    <row r="1822" spans="6:6" x14ac:dyDescent="0.25">
      <c r="F1822" s="22" t="e">
        <f>VLOOKUP(D1822,'Supplier Statement'!A:B,2,0)</f>
        <v>#N/A</v>
      </c>
    </row>
    <row r="1823" spans="6:6" x14ac:dyDescent="0.25">
      <c r="F1823" s="22" t="e">
        <f>VLOOKUP(D1823,'Supplier Statement'!A:B,2,0)</f>
        <v>#N/A</v>
      </c>
    </row>
    <row r="1824" spans="6:6" x14ac:dyDescent="0.25">
      <c r="F1824" s="22" t="e">
        <f>VLOOKUP(D1824,'Supplier Statement'!A:B,2,0)</f>
        <v>#N/A</v>
      </c>
    </row>
    <row r="1825" spans="6:6" x14ac:dyDescent="0.25">
      <c r="F1825" s="22" t="e">
        <f>VLOOKUP(D1825,'Supplier Statement'!A:B,2,0)</f>
        <v>#N/A</v>
      </c>
    </row>
    <row r="1826" spans="6:6" x14ac:dyDescent="0.25">
      <c r="F1826" s="22" t="e">
        <f>VLOOKUP(D1826,'Supplier Statement'!A:B,2,0)</f>
        <v>#N/A</v>
      </c>
    </row>
    <row r="1827" spans="6:6" x14ac:dyDescent="0.25">
      <c r="F1827" s="22" t="e">
        <f>VLOOKUP(D1827,'Supplier Statement'!A:B,2,0)</f>
        <v>#N/A</v>
      </c>
    </row>
    <row r="1828" spans="6:6" x14ac:dyDescent="0.25">
      <c r="F1828" s="22" t="e">
        <f>VLOOKUP(D1828,'Supplier Statement'!A:B,2,0)</f>
        <v>#N/A</v>
      </c>
    </row>
    <row r="1829" spans="6:6" x14ac:dyDescent="0.25">
      <c r="F1829" s="22" t="e">
        <f>VLOOKUP(D1829,'Supplier Statement'!A:B,2,0)</f>
        <v>#N/A</v>
      </c>
    </row>
    <row r="1830" spans="6:6" x14ac:dyDescent="0.25">
      <c r="F1830" s="22" t="e">
        <f>VLOOKUP(D1830,'Supplier Statement'!A:B,2,0)</f>
        <v>#N/A</v>
      </c>
    </row>
    <row r="1831" spans="6:6" x14ac:dyDescent="0.25">
      <c r="F1831" s="22" t="e">
        <f>VLOOKUP(D1831,'Supplier Statement'!A:B,2,0)</f>
        <v>#N/A</v>
      </c>
    </row>
  </sheetData>
  <sortState ref="B81:M110">
    <sortCondition sortBy="cellColor" ref="J81:J110" dxfId="8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2"/>
  <sheetViews>
    <sheetView topLeftCell="A10" workbookViewId="0">
      <selection activeCell="D18" sqref="D18"/>
    </sheetView>
  </sheetViews>
  <sheetFormatPr defaultRowHeight="15" x14ac:dyDescent="0.25"/>
  <cols>
    <col min="6" max="6" width="13.85546875" bestFit="1" customWidth="1"/>
    <col min="7" max="7" width="58.28515625" bestFit="1" customWidth="1"/>
    <col min="8" max="8" width="4.42578125" bestFit="1" customWidth="1"/>
    <col min="9" max="9" width="12.5703125" bestFit="1" customWidth="1"/>
  </cols>
  <sheetData>
    <row r="3" spans="1:11" x14ac:dyDescent="0.25">
      <c r="F3" s="41" t="s">
        <v>1311</v>
      </c>
      <c r="G3" s="41" t="s">
        <v>1312</v>
      </c>
      <c r="I3" s="41" t="s">
        <v>1313</v>
      </c>
      <c r="J3" s="41" t="s">
        <v>1314</v>
      </c>
    </row>
    <row r="4" spans="1:11" x14ac:dyDescent="0.25">
      <c r="G4" s="41" t="s">
        <v>1315</v>
      </c>
      <c r="H4" s="41" t="s">
        <v>1316</v>
      </c>
      <c r="I4" s="41" t="s">
        <v>1317</v>
      </c>
      <c r="J4" s="41" t="s">
        <v>1318</v>
      </c>
    </row>
    <row r="5" spans="1:11" x14ac:dyDescent="0.25">
      <c r="A5" s="19" t="s">
        <v>20</v>
      </c>
      <c r="B5" s="20" t="s">
        <v>1680</v>
      </c>
      <c r="C5" s="20" t="s">
        <v>1320</v>
      </c>
      <c r="D5" s="20"/>
      <c r="E5" s="20"/>
    </row>
    <row r="7" spans="1:11" x14ac:dyDescent="0.25">
      <c r="A7" s="41" t="s">
        <v>1321</v>
      </c>
      <c r="B7" s="20" t="s">
        <v>1322</v>
      </c>
    </row>
    <row r="8" spans="1:11" x14ac:dyDescent="0.25">
      <c r="A8" s="20" t="s">
        <v>1323</v>
      </c>
    </row>
    <row r="9" spans="1:11" x14ac:dyDescent="0.25">
      <c r="A9" s="41" t="s">
        <v>1324</v>
      </c>
    </row>
    <row r="11" spans="1:11" x14ac:dyDescent="0.25">
      <c r="A11" s="41" t="s">
        <v>1325</v>
      </c>
    </row>
    <row r="13" spans="1:11" x14ac:dyDescent="0.25">
      <c r="A13" s="21" t="s">
        <v>1326</v>
      </c>
    </row>
    <row r="15" spans="1:11" x14ac:dyDescent="0.25">
      <c r="A15" s="20" t="s">
        <v>9</v>
      </c>
      <c r="B15" s="20" t="s">
        <v>1327</v>
      </c>
      <c r="C15" s="20" t="s">
        <v>1328</v>
      </c>
      <c r="D15" s="20"/>
      <c r="E15" s="20"/>
      <c r="F15" s="20" t="s">
        <v>1329</v>
      </c>
      <c r="G15" s="20" t="s">
        <v>1330</v>
      </c>
      <c r="I15" s="20" t="s">
        <v>1331</v>
      </c>
      <c r="J15" s="20" t="s">
        <v>1351</v>
      </c>
      <c r="K15" s="20" t="s">
        <v>1352</v>
      </c>
    </row>
    <row r="16" spans="1:11" x14ac:dyDescent="0.25">
      <c r="G16" s="20" t="s">
        <v>1333</v>
      </c>
      <c r="I16" s="23">
        <v>0</v>
      </c>
      <c r="J16" s="23">
        <v>0</v>
      </c>
      <c r="K16" s="23">
        <v>0</v>
      </c>
    </row>
    <row r="17" spans="1:11" x14ac:dyDescent="0.25">
      <c r="G17" s="20"/>
      <c r="I17" s="23"/>
      <c r="J17" s="23"/>
      <c r="K17" s="23"/>
    </row>
    <row r="18" spans="1:11" x14ac:dyDescent="0.25">
      <c r="A18" s="22" t="s">
        <v>2292</v>
      </c>
      <c r="B18" s="22" t="s">
        <v>1335</v>
      </c>
      <c r="C18" s="22" t="s">
        <v>395</v>
      </c>
      <c r="D18" s="22" t="str">
        <f>VLOOKUP(C18,'Supplier Statement'!A:B,1,0)</f>
        <v>SV18051215</v>
      </c>
      <c r="E18" s="22">
        <f>VLOOKUP(C18,'Supplier Statement'!A:B,2,0)</f>
        <v>19207.32</v>
      </c>
      <c r="F18" s="22" t="s">
        <v>2433</v>
      </c>
      <c r="G18" s="22" t="s">
        <v>2434</v>
      </c>
      <c r="J18" s="25">
        <v>240000</v>
      </c>
      <c r="K18" s="24">
        <v>-860517.82</v>
      </c>
    </row>
    <row r="19" spans="1:11" x14ac:dyDescent="0.25">
      <c r="A19" s="22"/>
      <c r="B19" s="22"/>
      <c r="C19" s="22"/>
      <c r="D19" s="22"/>
      <c r="E19" s="22"/>
      <c r="F19" s="22"/>
      <c r="G19" s="22"/>
      <c r="J19" s="25"/>
      <c r="K19" s="24"/>
    </row>
    <row r="20" spans="1:11" x14ac:dyDescent="0.25">
      <c r="A20" s="22"/>
      <c r="B20" s="22"/>
      <c r="C20" s="22"/>
      <c r="D20" s="22"/>
      <c r="E20" s="22"/>
      <c r="F20" s="22"/>
      <c r="G20" s="22"/>
      <c r="J20" s="25"/>
      <c r="K20" s="24"/>
    </row>
    <row r="21" spans="1:11" x14ac:dyDescent="0.25">
      <c r="A21" s="22" t="s">
        <v>2416</v>
      </c>
      <c r="B21" s="22" t="s">
        <v>1335</v>
      </c>
      <c r="C21" s="22" t="s">
        <v>2417</v>
      </c>
      <c r="D21" s="22" t="e">
        <f>VLOOKUP(C21,'Supplier Statement'!A:B,1,0)</f>
        <v>#N/A</v>
      </c>
      <c r="E21" s="22" t="e">
        <f>VLOOKUP(C21,'Supplier Statement'!A:B,2,0)</f>
        <v>#N/A</v>
      </c>
      <c r="F21" s="22" t="s">
        <v>2418</v>
      </c>
      <c r="G21" s="22" t="s">
        <v>2419</v>
      </c>
      <c r="J21" s="24">
        <v>58500</v>
      </c>
      <c r="K21" s="24">
        <v>-58500</v>
      </c>
    </row>
    <row r="22" spans="1:11" x14ac:dyDescent="0.25">
      <c r="A22" s="22" t="s">
        <v>2420</v>
      </c>
      <c r="B22" s="22" t="s">
        <v>1335</v>
      </c>
      <c r="C22" s="22" t="s">
        <v>2421</v>
      </c>
      <c r="D22" s="22" t="e">
        <f>VLOOKUP(C22,'Supplier Statement'!A:B,1,0)</f>
        <v>#N/A</v>
      </c>
      <c r="E22" s="22" t="e">
        <f>VLOOKUP(C22,'Supplier Statement'!A:B,2,0)</f>
        <v>#N/A</v>
      </c>
      <c r="F22" s="22" t="s">
        <v>2422</v>
      </c>
      <c r="G22" s="22" t="s">
        <v>1463</v>
      </c>
      <c r="J22" s="24">
        <v>4500</v>
      </c>
      <c r="K22" s="24">
        <v>-63000</v>
      </c>
    </row>
    <row r="23" spans="1:11" x14ac:dyDescent="0.25">
      <c r="A23" s="22" t="s">
        <v>2423</v>
      </c>
      <c r="B23" s="22" t="s">
        <v>1335</v>
      </c>
      <c r="C23" s="22" t="s">
        <v>2424</v>
      </c>
      <c r="D23" s="22" t="e">
        <f>VLOOKUP(C23,'Supplier Statement'!A:B,1,0)</f>
        <v>#N/A</v>
      </c>
      <c r="E23" s="22" t="e">
        <f>VLOOKUP(C23,'Supplier Statement'!A:B,2,0)</f>
        <v>#N/A</v>
      </c>
      <c r="F23" s="22" t="s">
        <v>2425</v>
      </c>
      <c r="G23" s="22" t="s">
        <v>1617</v>
      </c>
      <c r="J23" s="24">
        <v>8487.82</v>
      </c>
      <c r="K23" s="24">
        <v>-71487.820000000007</v>
      </c>
    </row>
    <row r="24" spans="1:11" x14ac:dyDescent="0.25">
      <c r="A24" s="22" t="s">
        <v>1875</v>
      </c>
      <c r="B24" s="22" t="s">
        <v>1335</v>
      </c>
      <c r="C24" s="22" t="s">
        <v>2426</v>
      </c>
      <c r="D24" s="22" t="e">
        <f>VLOOKUP(C24,'Supplier Statement'!A:B,1,0)</f>
        <v>#N/A</v>
      </c>
      <c r="E24" s="22" t="e">
        <f>VLOOKUP(C24,'Supplier Statement'!A:B,2,0)</f>
        <v>#N/A</v>
      </c>
      <c r="F24" s="22" t="s">
        <v>2427</v>
      </c>
      <c r="G24" s="22" t="s">
        <v>2428</v>
      </c>
      <c r="J24" s="24">
        <v>476030</v>
      </c>
      <c r="K24" s="24">
        <v>-547517.81999999995</v>
      </c>
    </row>
    <row r="25" spans="1:11" x14ac:dyDescent="0.25">
      <c r="A25" s="22" t="s">
        <v>1981</v>
      </c>
      <c r="B25" s="22" t="s">
        <v>1335</v>
      </c>
      <c r="C25" s="22" t="s">
        <v>282</v>
      </c>
      <c r="D25" s="22" t="e">
        <f>VLOOKUP(C25,'Supplier Statement'!A:B,1,0)</f>
        <v>#N/A</v>
      </c>
      <c r="E25" s="22" t="e">
        <f>VLOOKUP(C25,'Supplier Statement'!A:B,2,0)</f>
        <v>#N/A</v>
      </c>
      <c r="F25" s="22" t="s">
        <v>2429</v>
      </c>
      <c r="G25" s="22" t="s">
        <v>2430</v>
      </c>
      <c r="J25" s="24">
        <v>47000</v>
      </c>
      <c r="K25" s="24">
        <v>-594517.81999999995</v>
      </c>
    </row>
    <row r="26" spans="1:11" x14ac:dyDescent="0.25">
      <c r="A26" s="22" t="s">
        <v>2204</v>
      </c>
      <c r="B26" s="22" t="s">
        <v>1335</v>
      </c>
      <c r="C26" s="22" t="s">
        <v>340</v>
      </c>
      <c r="D26" s="22" t="e">
        <f>VLOOKUP(C26,'Supplier Statement'!A:B,1,0)</f>
        <v>#N/A</v>
      </c>
      <c r="E26" s="22" t="e">
        <f>VLOOKUP(C26,'Supplier Statement'!A:B,2,0)</f>
        <v>#N/A</v>
      </c>
      <c r="F26" s="22" t="s">
        <v>2431</v>
      </c>
      <c r="G26" s="22" t="s">
        <v>2432</v>
      </c>
      <c r="J26" s="24">
        <v>26000</v>
      </c>
      <c r="K26" s="24">
        <v>-620517.81999999995</v>
      </c>
    </row>
    <row r="27" spans="1:11" x14ac:dyDescent="0.25">
      <c r="A27" s="22" t="s">
        <v>2402</v>
      </c>
      <c r="B27" s="22" t="s">
        <v>1543</v>
      </c>
      <c r="C27" s="22" t="s">
        <v>324</v>
      </c>
      <c r="D27" s="22" t="e">
        <f>VLOOKUP(C27,'Supplier Statement'!A:B,1,0)</f>
        <v>#N/A</v>
      </c>
      <c r="E27" s="22" t="e">
        <f>VLOOKUP(C27,'Supplier Statement'!A:B,2,0)</f>
        <v>#N/A</v>
      </c>
      <c r="F27" s="22" t="s">
        <v>2255</v>
      </c>
      <c r="G27" s="22" t="s">
        <v>2403</v>
      </c>
      <c r="I27" s="24">
        <v>240000</v>
      </c>
      <c r="K27" s="24">
        <v>-620517.81999999995</v>
      </c>
    </row>
    <row r="28" spans="1:11" x14ac:dyDescent="0.25">
      <c r="D28" s="22" t="e">
        <f>VLOOKUP(C28,'Supplier Statement'!A:B,1,0)</f>
        <v>#N/A</v>
      </c>
      <c r="E28" s="22" t="e">
        <f>VLOOKUP(C28,'Supplier Statement'!A:B,2,0)</f>
        <v>#N/A</v>
      </c>
      <c r="G28" s="22" t="s">
        <v>2404</v>
      </c>
    </row>
    <row r="29" spans="1:11" x14ac:dyDescent="0.25">
      <c r="D29" s="22" t="e">
        <f>VLOOKUP(C29,'Supplier Statement'!A:B,1,0)</f>
        <v>#N/A</v>
      </c>
      <c r="E29" s="22" t="e">
        <f>VLOOKUP(C29,'Supplier Statement'!A:B,2,0)</f>
        <v>#N/A</v>
      </c>
      <c r="G29" s="22" t="s">
        <v>2405</v>
      </c>
    </row>
    <row r="30" spans="1:11" x14ac:dyDescent="0.25">
      <c r="D30" s="22" t="e">
        <f>VLOOKUP(C30,'Supplier Statement'!A:B,1,0)</f>
        <v>#N/A</v>
      </c>
      <c r="E30" s="22" t="e">
        <f>VLOOKUP(C30,'Supplier Statement'!A:B,2,0)</f>
        <v>#N/A</v>
      </c>
      <c r="G30" s="22" t="s">
        <v>2406</v>
      </c>
    </row>
    <row r="31" spans="1:11" x14ac:dyDescent="0.25">
      <c r="A31" s="22" t="s">
        <v>2402</v>
      </c>
      <c r="B31" s="22" t="s">
        <v>1543</v>
      </c>
      <c r="C31" s="22" t="s">
        <v>324</v>
      </c>
      <c r="D31" s="22" t="e">
        <f>VLOOKUP(C31,'Supplier Statement'!A:B,1,0)</f>
        <v>#N/A</v>
      </c>
      <c r="E31" s="22" t="e">
        <f>VLOOKUP(C31,'Supplier Statement'!A:B,2,0)</f>
        <v>#N/A</v>
      </c>
      <c r="F31" s="22" t="s">
        <v>2255</v>
      </c>
      <c r="G31" s="22" t="s">
        <v>2403</v>
      </c>
      <c r="I31" s="24">
        <v>26000</v>
      </c>
      <c r="K31" s="24">
        <v>-594517.81999999995</v>
      </c>
    </row>
    <row r="32" spans="1:11" x14ac:dyDescent="0.25">
      <c r="D32" s="22" t="e">
        <f>VLOOKUP(C32,'Supplier Statement'!A:B,1,0)</f>
        <v>#N/A</v>
      </c>
      <c r="E32" s="22" t="e">
        <f>VLOOKUP(C32,'Supplier Statement'!A:B,2,0)</f>
        <v>#N/A</v>
      </c>
      <c r="G32" s="22" t="s">
        <v>2404</v>
      </c>
    </row>
    <row r="33" spans="1:11" x14ac:dyDescent="0.25">
      <c r="D33" s="22" t="e">
        <f>VLOOKUP(C33,'Supplier Statement'!A:B,1,0)</f>
        <v>#N/A</v>
      </c>
      <c r="E33" s="22" t="e">
        <f>VLOOKUP(C33,'Supplier Statement'!A:B,2,0)</f>
        <v>#N/A</v>
      </c>
      <c r="G33" s="22" t="s">
        <v>2405</v>
      </c>
    </row>
    <row r="34" spans="1:11" x14ac:dyDescent="0.25">
      <c r="D34" s="22" t="e">
        <f>VLOOKUP(C34,'Supplier Statement'!A:B,1,0)</f>
        <v>#N/A</v>
      </c>
      <c r="E34" s="22" t="e">
        <f>VLOOKUP(C34,'Supplier Statement'!A:B,2,0)</f>
        <v>#N/A</v>
      </c>
      <c r="G34" s="22" t="s">
        <v>2406</v>
      </c>
    </row>
    <row r="35" spans="1:11" x14ac:dyDescent="0.25">
      <c r="A35" s="22" t="s">
        <v>2402</v>
      </c>
      <c r="B35" s="22" t="s">
        <v>1543</v>
      </c>
      <c r="C35" s="22" t="s">
        <v>324</v>
      </c>
      <c r="D35" s="22" t="e">
        <f>VLOOKUP(C35,'Supplier Statement'!A:B,1,0)</f>
        <v>#N/A</v>
      </c>
      <c r="E35" s="22" t="e">
        <f>VLOOKUP(C35,'Supplier Statement'!A:B,2,0)</f>
        <v>#N/A</v>
      </c>
      <c r="F35" s="22" t="s">
        <v>2255</v>
      </c>
      <c r="G35" s="22" t="s">
        <v>2403</v>
      </c>
      <c r="I35" s="24">
        <v>47000</v>
      </c>
      <c r="K35" s="24">
        <v>-547517.81999999995</v>
      </c>
    </row>
    <row r="36" spans="1:11" x14ac:dyDescent="0.25">
      <c r="G36" s="22" t="s">
        <v>2404</v>
      </c>
    </row>
    <row r="37" spans="1:11" x14ac:dyDescent="0.25">
      <c r="G37" s="22" t="s">
        <v>2405</v>
      </c>
    </row>
    <row r="38" spans="1:11" x14ac:dyDescent="0.25">
      <c r="G38" s="22" t="s">
        <v>2406</v>
      </c>
    </row>
    <row r="39" spans="1:11" x14ac:dyDescent="0.25">
      <c r="G39" s="20" t="s">
        <v>1339</v>
      </c>
      <c r="H39" s="20" t="s">
        <v>1317</v>
      </c>
      <c r="I39" s="24">
        <v>313000</v>
      </c>
      <c r="J39" s="24">
        <v>860517.82</v>
      </c>
    </row>
    <row r="40" spans="1:11" x14ac:dyDescent="0.25">
      <c r="G40" s="20" t="s">
        <v>1340</v>
      </c>
      <c r="J40" s="24">
        <v>547517.81999999995</v>
      </c>
    </row>
    <row r="41" spans="1:11" x14ac:dyDescent="0.25">
      <c r="G41" s="20" t="s">
        <v>1341</v>
      </c>
      <c r="H41" s="20" t="s">
        <v>1317</v>
      </c>
      <c r="I41" s="23">
        <v>0</v>
      </c>
      <c r="J41" s="23">
        <v>0</v>
      </c>
    </row>
    <row r="42" spans="1:11" x14ac:dyDescent="0.25">
      <c r="G42" s="20" t="s">
        <v>1342</v>
      </c>
      <c r="H42" s="20" t="s">
        <v>1317</v>
      </c>
      <c r="J42" s="24">
        <v>547517.81999999995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642"/>
  <sheetViews>
    <sheetView tabSelected="1" topLeftCell="J34" workbookViewId="0">
      <selection activeCell="S21" sqref="S21"/>
    </sheetView>
  </sheetViews>
  <sheetFormatPr defaultRowHeight="15" x14ac:dyDescent="0.25"/>
  <cols>
    <col min="1" max="1" width="12.85546875" style="43" bestFit="1" customWidth="1"/>
    <col min="2" max="2" width="12.5703125" style="43" customWidth="1"/>
    <col min="3" max="5" width="9.140625" style="43"/>
    <col min="6" max="6" width="13.140625" style="43" customWidth="1"/>
    <col min="7" max="8" width="13.85546875" style="43" customWidth="1"/>
    <col min="9" max="9" width="21" style="43" bestFit="1" customWidth="1"/>
    <col min="10" max="10" width="12.28515625" style="43" customWidth="1"/>
    <col min="11" max="11" width="10" style="43" bestFit="1" customWidth="1"/>
    <col min="12" max="12" width="10.140625" style="43" bestFit="1" customWidth="1"/>
    <col min="13" max="13" width="11.28515625" style="43" customWidth="1"/>
    <col min="14" max="14" width="0.7109375" style="43" customWidth="1"/>
    <col min="15" max="15" width="12.5703125" style="43" customWidth="1"/>
    <col min="16" max="16" width="1.7109375" style="43" customWidth="1"/>
    <col min="17" max="17" width="9.140625" style="43"/>
    <col min="18" max="18" width="14" style="43" customWidth="1"/>
    <col min="19" max="19" width="13" style="43" customWidth="1"/>
    <col min="20" max="20" width="12.85546875" style="43" bestFit="1" customWidth="1"/>
    <col min="21" max="23" width="12.85546875" style="43" customWidth="1"/>
    <col min="24" max="24" width="17.85546875" style="43" customWidth="1"/>
    <col min="25" max="16384" width="9.140625" style="43"/>
  </cols>
  <sheetData>
    <row r="3" spans="1:26" x14ac:dyDescent="0.25">
      <c r="C3" s="45" t="s">
        <v>26</v>
      </c>
    </row>
    <row r="5" spans="1:26" x14ac:dyDescent="0.25">
      <c r="C5" s="30" t="s">
        <v>27</v>
      </c>
      <c r="D5" s="30" t="s">
        <v>28</v>
      </c>
    </row>
    <row r="6" spans="1:26" x14ac:dyDescent="0.25">
      <c r="C6" s="30" t="s">
        <v>29</v>
      </c>
      <c r="D6" s="30" t="s">
        <v>30</v>
      </c>
    </row>
    <row r="7" spans="1:26" x14ac:dyDescent="0.25">
      <c r="C7" s="30" t="s">
        <v>31</v>
      </c>
      <c r="D7" s="30" t="s">
        <v>32</v>
      </c>
    </row>
    <row r="8" spans="1:26" x14ac:dyDescent="0.25">
      <c r="C8" s="30" t="s">
        <v>33</v>
      </c>
    </row>
    <row r="9" spans="1:26" x14ac:dyDescent="0.25">
      <c r="C9" s="30" t="s">
        <v>34</v>
      </c>
    </row>
    <row r="10" spans="1:26" x14ac:dyDescent="0.25">
      <c r="C10" s="30" t="s">
        <v>35</v>
      </c>
      <c r="D10" s="30" t="s">
        <v>36</v>
      </c>
      <c r="L10" s="30" t="s">
        <v>37</v>
      </c>
      <c r="M10" s="30" t="s">
        <v>38</v>
      </c>
      <c r="N10" s="30"/>
    </row>
    <row r="11" spans="1:26" x14ac:dyDescent="0.25">
      <c r="C11" s="30" t="s">
        <v>39</v>
      </c>
    </row>
    <row r="12" spans="1:26" s="46" customFormat="1" ht="12.75" x14ac:dyDescent="0.2">
      <c r="B12" s="44" t="s">
        <v>10</v>
      </c>
      <c r="C12" s="44" t="s">
        <v>9</v>
      </c>
      <c r="D12" s="44" t="s">
        <v>40</v>
      </c>
      <c r="E12" s="44" t="s">
        <v>41</v>
      </c>
      <c r="F12" s="44" t="s">
        <v>42</v>
      </c>
      <c r="G12" s="44" t="s">
        <v>43</v>
      </c>
      <c r="H12" s="44"/>
      <c r="I12" s="44" t="s">
        <v>44</v>
      </c>
      <c r="J12" s="44" t="s">
        <v>7</v>
      </c>
      <c r="K12" s="44"/>
      <c r="L12" s="44" t="s">
        <v>8</v>
      </c>
      <c r="O12" s="44" t="s">
        <v>10</v>
      </c>
      <c r="P12" s="44" t="s">
        <v>45</v>
      </c>
      <c r="Q12" s="44" t="s">
        <v>46</v>
      </c>
    </row>
    <row r="13" spans="1:26" s="29" customFormat="1" x14ac:dyDescent="0.25">
      <c r="B13" s="32"/>
      <c r="D13" s="58" t="s">
        <v>2622</v>
      </c>
      <c r="E13" s="31"/>
      <c r="F13" s="31"/>
      <c r="G13" s="31"/>
      <c r="H13" s="31"/>
      <c r="I13" s="30"/>
      <c r="J13" s="32"/>
      <c r="K13" s="32"/>
      <c r="O13" s="32"/>
      <c r="P13" s="32"/>
    </row>
    <row r="14" spans="1:26" s="29" customFormat="1" x14ac:dyDescent="0.25">
      <c r="A14" s="31" t="s">
        <v>664</v>
      </c>
      <c r="B14" s="32">
        <v>24500</v>
      </c>
      <c r="C14" s="30" t="s">
        <v>662</v>
      </c>
      <c r="D14" s="31">
        <v>4215</v>
      </c>
      <c r="E14" s="31">
        <v>18581</v>
      </c>
      <c r="F14" s="31" t="s">
        <v>663</v>
      </c>
      <c r="G14" s="31" t="s">
        <v>664</v>
      </c>
      <c r="H14" s="31"/>
      <c r="I14" s="30" t="s">
        <v>665</v>
      </c>
      <c r="J14" s="32">
        <v>24500</v>
      </c>
      <c r="K14" s="32"/>
      <c r="O14" s="38">
        <v>24500</v>
      </c>
      <c r="P14" s="32"/>
      <c r="Q14" s="29" t="s">
        <v>666</v>
      </c>
      <c r="S14" s="29" t="s">
        <v>667</v>
      </c>
      <c r="T14" s="31" t="s">
        <v>664</v>
      </c>
      <c r="U14" s="30" t="str">
        <f>VLOOKUP(T14,'Safaricom Ledger PI0028'!A:A,1,0)</f>
        <v>SVS18071071</v>
      </c>
      <c r="V14" s="31"/>
      <c r="W14" s="31"/>
      <c r="X14" s="29" t="s">
        <v>668</v>
      </c>
      <c r="Y14" s="29" t="s">
        <v>669</v>
      </c>
      <c r="Z14" s="29" t="s">
        <v>634</v>
      </c>
    </row>
    <row r="15" spans="1:26" s="29" customFormat="1" x14ac:dyDescent="0.25">
      <c r="A15" s="31" t="s">
        <v>671</v>
      </c>
      <c r="B15" s="32">
        <v>19500</v>
      </c>
      <c r="C15" s="30" t="s">
        <v>434</v>
      </c>
      <c r="D15" s="31">
        <v>4415</v>
      </c>
      <c r="E15" s="31">
        <v>19392</v>
      </c>
      <c r="F15" s="31" t="s">
        <v>670</v>
      </c>
      <c r="G15" s="31" t="s">
        <v>671</v>
      </c>
      <c r="H15" s="31"/>
      <c r="I15" s="30" t="s">
        <v>672</v>
      </c>
      <c r="J15" s="32">
        <v>19500</v>
      </c>
      <c r="K15" s="32"/>
      <c r="O15" s="38">
        <v>19500</v>
      </c>
      <c r="P15" s="32"/>
      <c r="Q15" s="29">
        <v>0</v>
      </c>
      <c r="S15" s="29" t="s">
        <v>81</v>
      </c>
      <c r="T15" s="31" t="s">
        <v>671</v>
      </c>
      <c r="U15" s="30" t="str">
        <f>VLOOKUP(T15,'Safaricom Ledger PI0028'!A:A,1,0)</f>
        <v>SVS18071186</v>
      </c>
      <c r="V15" s="31"/>
      <c r="W15" s="31"/>
      <c r="X15" s="29" t="s">
        <v>673</v>
      </c>
      <c r="Y15" s="29" t="s">
        <v>674</v>
      </c>
      <c r="Z15" s="29" t="s">
        <v>634</v>
      </c>
    </row>
    <row r="16" spans="1:26" s="29" customFormat="1" x14ac:dyDescent="0.25">
      <c r="A16" s="31" t="s">
        <v>677</v>
      </c>
      <c r="B16" s="32">
        <v>10780.49</v>
      </c>
      <c r="C16" s="30" t="s">
        <v>675</v>
      </c>
      <c r="D16" s="31">
        <v>4499</v>
      </c>
      <c r="E16" s="31">
        <v>19713</v>
      </c>
      <c r="F16" s="31" t="s">
        <v>676</v>
      </c>
      <c r="G16" s="31" t="s">
        <v>677</v>
      </c>
      <c r="H16" s="31"/>
      <c r="I16" s="30" t="s">
        <v>678</v>
      </c>
      <c r="J16" s="32">
        <v>221000</v>
      </c>
      <c r="K16" s="32"/>
      <c r="L16" s="30" t="s">
        <v>679</v>
      </c>
      <c r="O16" s="38">
        <v>10780.49</v>
      </c>
      <c r="P16" s="32"/>
      <c r="Q16" s="29">
        <v>0</v>
      </c>
      <c r="R16" s="29" t="s">
        <v>680</v>
      </c>
      <c r="S16" s="29" t="s">
        <v>680</v>
      </c>
      <c r="T16" s="31" t="s">
        <v>677</v>
      </c>
      <c r="U16" s="30" t="str">
        <f>VLOOKUP(T16,'Safaricom Ledger PI0028'!A:A,1,0)</f>
        <v>SVS18071241</v>
      </c>
      <c r="V16" s="31"/>
      <c r="W16" s="31"/>
      <c r="X16" s="29" t="s">
        <v>681</v>
      </c>
      <c r="Y16" s="29" t="s">
        <v>682</v>
      </c>
      <c r="Z16" s="29" t="s">
        <v>634</v>
      </c>
    </row>
    <row r="17" spans="1:26" s="29" customFormat="1" x14ac:dyDescent="0.25">
      <c r="A17" s="31" t="s">
        <v>677</v>
      </c>
      <c r="B17" s="32">
        <v>5000</v>
      </c>
      <c r="C17" s="30" t="s">
        <v>683</v>
      </c>
      <c r="D17" s="31">
        <v>4533</v>
      </c>
      <c r="E17" s="31">
        <v>19946</v>
      </c>
      <c r="F17" s="31" t="s">
        <v>684</v>
      </c>
      <c r="G17" s="31" t="s">
        <v>677</v>
      </c>
      <c r="H17" s="31"/>
      <c r="I17" s="30" t="s">
        <v>685</v>
      </c>
      <c r="J17" s="32">
        <v>5000</v>
      </c>
      <c r="K17" s="32"/>
      <c r="O17" s="38">
        <v>5000</v>
      </c>
      <c r="P17" s="32"/>
      <c r="Q17" s="29" t="s">
        <v>686</v>
      </c>
      <c r="R17" s="29">
        <v>0</v>
      </c>
      <c r="S17" s="29" t="s">
        <v>680</v>
      </c>
      <c r="T17" s="31" t="s">
        <v>677</v>
      </c>
      <c r="U17" s="30" t="str">
        <f>VLOOKUP(T17,'Safaricom Ledger PI0028'!A:A,1,0)</f>
        <v>SVS18071241</v>
      </c>
      <c r="V17" s="31"/>
      <c r="W17" s="31"/>
      <c r="X17" s="29" t="s">
        <v>681</v>
      </c>
      <c r="Y17" s="29" t="s">
        <v>682</v>
      </c>
      <c r="Z17" s="29" t="s">
        <v>634</v>
      </c>
    </row>
    <row r="18" spans="1:26" s="29" customFormat="1" x14ac:dyDescent="0.25">
      <c r="A18" s="31" t="s">
        <v>862</v>
      </c>
      <c r="B18" s="32">
        <v>26000</v>
      </c>
      <c r="C18" s="30" t="s">
        <v>858</v>
      </c>
      <c r="D18" s="31">
        <v>6355</v>
      </c>
      <c r="E18" s="31">
        <v>29063</v>
      </c>
      <c r="F18" s="31" t="s">
        <v>862</v>
      </c>
      <c r="G18" s="31"/>
      <c r="H18" s="31"/>
      <c r="I18" s="30" t="s">
        <v>183</v>
      </c>
      <c r="J18" s="32">
        <v>26000</v>
      </c>
      <c r="K18" s="32"/>
      <c r="L18" s="43"/>
      <c r="M18" s="43"/>
      <c r="N18" s="43"/>
      <c r="O18" s="38">
        <v>26000</v>
      </c>
      <c r="P18" s="32"/>
      <c r="Q18" s="43"/>
      <c r="R18" s="43"/>
      <c r="S18" s="43"/>
      <c r="T18" s="31" t="s">
        <v>862</v>
      </c>
      <c r="U18" s="30" t="str">
        <f>VLOOKUP(T18,'Safaricom Ledger PI0028'!A:A,1,0)</f>
        <v>SVS18110407</v>
      </c>
      <c r="V18" s="31"/>
      <c r="W18" s="31"/>
      <c r="X18" s="29" t="s">
        <v>703</v>
      </c>
      <c r="Y18" s="29" t="s">
        <v>863</v>
      </c>
      <c r="Z18" s="29" t="s">
        <v>634</v>
      </c>
    </row>
    <row r="19" spans="1:26" s="29" customFormat="1" x14ac:dyDescent="0.25">
      <c r="A19" s="31" t="s">
        <v>927</v>
      </c>
      <c r="B19" s="32">
        <v>6500</v>
      </c>
      <c r="C19" s="30" t="s">
        <v>926</v>
      </c>
      <c r="D19" s="31">
        <v>6791</v>
      </c>
      <c r="E19" s="31">
        <v>31322</v>
      </c>
      <c r="F19" s="31" t="s">
        <v>927</v>
      </c>
      <c r="G19" s="31"/>
      <c r="H19" s="31"/>
      <c r="I19" s="30" t="s">
        <v>928</v>
      </c>
      <c r="J19" s="32">
        <v>6500</v>
      </c>
      <c r="K19" s="32"/>
      <c r="L19" s="43"/>
      <c r="M19" s="43"/>
      <c r="N19" s="43"/>
      <c r="O19" s="38">
        <v>6500</v>
      </c>
      <c r="P19" s="32"/>
      <c r="Q19" s="43"/>
      <c r="R19" s="43"/>
      <c r="S19" s="43"/>
      <c r="T19" s="31" t="s">
        <v>927</v>
      </c>
      <c r="U19" s="30" t="str">
        <f>VLOOKUP(T19,'Safaricom Ledger PI0028'!A:A,1,0)</f>
        <v>SVS18120450</v>
      </c>
      <c r="V19" s="31"/>
      <c r="W19" s="31"/>
      <c r="Y19" s="29" t="s">
        <v>929</v>
      </c>
      <c r="Z19" s="29" t="s">
        <v>930</v>
      </c>
    </row>
    <row r="20" spans="1:26" s="29" customFormat="1" x14ac:dyDescent="0.25">
      <c r="A20" s="31" t="s">
        <v>927</v>
      </c>
      <c r="B20" s="32">
        <v>6500</v>
      </c>
      <c r="C20" s="30" t="s">
        <v>926</v>
      </c>
      <c r="D20" s="31">
        <v>6792</v>
      </c>
      <c r="E20" s="31">
        <v>31324</v>
      </c>
      <c r="F20" s="31" t="s">
        <v>927</v>
      </c>
      <c r="G20" s="31"/>
      <c r="H20" s="31"/>
      <c r="I20" s="30" t="s">
        <v>931</v>
      </c>
      <c r="J20" s="32">
        <v>6500</v>
      </c>
      <c r="K20" s="32"/>
      <c r="L20" s="43"/>
      <c r="M20" s="43"/>
      <c r="N20" s="43"/>
      <c r="O20" s="38">
        <v>6500</v>
      </c>
      <c r="P20" s="32"/>
      <c r="Q20" s="43"/>
      <c r="R20" s="43"/>
      <c r="S20" s="43"/>
      <c r="T20" s="31" t="s">
        <v>927</v>
      </c>
      <c r="U20" s="30" t="str">
        <f>VLOOKUP(T20,'Safaricom Ledger PI0028'!A:A,1,0)</f>
        <v>SVS18120450</v>
      </c>
      <c r="V20" s="31"/>
      <c r="W20" s="31"/>
      <c r="Y20" s="29" t="s">
        <v>929</v>
      </c>
      <c r="Z20" s="29" t="s">
        <v>930</v>
      </c>
    </row>
    <row r="21" spans="1:26" x14ac:dyDescent="0.25">
      <c r="A21" s="29" t="s">
        <v>971</v>
      </c>
      <c r="B21" s="32">
        <v>6500</v>
      </c>
      <c r="C21" s="30" t="s">
        <v>970</v>
      </c>
      <c r="D21" s="31">
        <v>4570</v>
      </c>
      <c r="E21" s="31">
        <v>20129</v>
      </c>
      <c r="F21" s="31" t="s">
        <v>971</v>
      </c>
      <c r="G21" s="31">
        <v>0</v>
      </c>
      <c r="H21" s="31"/>
      <c r="I21" s="30" t="s">
        <v>972</v>
      </c>
      <c r="J21" s="32">
        <v>6500</v>
      </c>
      <c r="K21" s="32"/>
      <c r="L21" s="29"/>
      <c r="M21" s="29"/>
      <c r="N21" s="29"/>
      <c r="O21" s="38">
        <v>6500</v>
      </c>
      <c r="P21" s="32"/>
      <c r="Q21" s="29">
        <v>0</v>
      </c>
      <c r="R21" s="29">
        <v>0</v>
      </c>
      <c r="S21" s="29" t="s">
        <v>973</v>
      </c>
      <c r="T21" s="29" t="s">
        <v>971</v>
      </c>
      <c r="U21" s="30" t="str">
        <f>VLOOKUP(T21,'Safaricom Ledger PI0028'!A:A,1,0)</f>
        <v>SVS18070973</v>
      </c>
      <c r="V21" s="29"/>
      <c r="W21" s="29"/>
      <c r="X21" s="29"/>
      <c r="Y21" s="29"/>
      <c r="Z21" s="29" t="s">
        <v>930</v>
      </c>
    </row>
    <row r="22" spans="1:26" s="29" customFormat="1" x14ac:dyDescent="0.25">
      <c r="A22" s="31" t="s">
        <v>927</v>
      </c>
      <c r="B22" s="43"/>
      <c r="C22" s="30" t="s">
        <v>926</v>
      </c>
      <c r="D22" s="31">
        <v>6793</v>
      </c>
      <c r="E22" s="31">
        <v>31326</v>
      </c>
      <c r="F22" s="31" t="s">
        <v>927</v>
      </c>
      <c r="G22" s="31"/>
      <c r="H22" s="31"/>
      <c r="I22" s="30" t="s">
        <v>932</v>
      </c>
      <c r="J22" s="32">
        <v>6500</v>
      </c>
      <c r="K22" s="43"/>
      <c r="L22" s="43"/>
      <c r="M22" s="43"/>
      <c r="N22" s="43"/>
      <c r="O22" s="39"/>
      <c r="P22" s="43"/>
      <c r="Q22" s="43"/>
      <c r="R22" s="43"/>
      <c r="S22" s="43"/>
      <c r="T22" s="31" t="s">
        <v>927</v>
      </c>
      <c r="U22" s="30" t="str">
        <f>VLOOKUP(T22,'Safaricom Ledger PI0028'!A:A,1,0)</f>
        <v>SVS18120450</v>
      </c>
      <c r="V22" s="31"/>
      <c r="W22" s="31"/>
      <c r="Y22" s="29" t="s">
        <v>929</v>
      </c>
      <c r="Z22" s="29" t="s">
        <v>930</v>
      </c>
    </row>
    <row r="23" spans="1:26" x14ac:dyDescent="0.25">
      <c r="A23" s="29" t="s">
        <v>1140</v>
      </c>
      <c r="B23" s="32">
        <v>6500</v>
      </c>
      <c r="C23" s="30" t="s">
        <v>1139</v>
      </c>
      <c r="D23" s="31">
        <v>4122</v>
      </c>
      <c r="E23" s="31">
        <v>18092</v>
      </c>
      <c r="F23" s="31" t="s">
        <v>1140</v>
      </c>
      <c r="G23" s="31">
        <v>0</v>
      </c>
      <c r="H23" s="31"/>
      <c r="I23" s="30" t="s">
        <v>1141</v>
      </c>
      <c r="J23" s="32">
        <v>6500</v>
      </c>
      <c r="K23" s="32"/>
      <c r="L23" s="29"/>
      <c r="M23" s="29"/>
      <c r="N23" s="29"/>
      <c r="O23" s="38">
        <v>6500</v>
      </c>
      <c r="P23" s="32"/>
      <c r="Q23" s="29">
        <v>0</v>
      </c>
      <c r="R23" s="29" t="s">
        <v>1142</v>
      </c>
      <c r="S23" s="29" t="s">
        <v>1143</v>
      </c>
      <c r="T23" s="29" t="s">
        <v>1140</v>
      </c>
      <c r="U23" s="30" t="str">
        <f>VLOOKUP(T23,'Safaricom Ledger PI0028'!A:A,1,0)</f>
        <v>SV18070084</v>
      </c>
      <c r="V23" s="29"/>
      <c r="W23" s="29"/>
      <c r="X23" s="29"/>
      <c r="Y23" s="29" t="s">
        <v>1144</v>
      </c>
      <c r="Z23" s="29" t="s">
        <v>930</v>
      </c>
    </row>
    <row r="24" spans="1:26" x14ac:dyDescent="0.25">
      <c r="A24" s="29" t="s">
        <v>1149</v>
      </c>
      <c r="B24" s="32">
        <v>6500</v>
      </c>
      <c r="C24" s="30" t="s">
        <v>1148</v>
      </c>
      <c r="D24" s="31">
        <v>4674</v>
      </c>
      <c r="E24" s="31">
        <v>20703</v>
      </c>
      <c r="F24" s="31" t="s">
        <v>1149</v>
      </c>
      <c r="G24" s="31">
        <v>0</v>
      </c>
      <c r="H24" s="31"/>
      <c r="I24" s="30" t="s">
        <v>706</v>
      </c>
      <c r="J24" s="32">
        <v>6500</v>
      </c>
      <c r="K24" s="32"/>
      <c r="L24" s="29"/>
      <c r="M24" s="29"/>
      <c r="N24" s="29"/>
      <c r="O24" s="38">
        <v>6500</v>
      </c>
      <c r="P24" s="32"/>
      <c r="Q24" s="29">
        <v>0</v>
      </c>
      <c r="R24" s="29">
        <v>0</v>
      </c>
      <c r="S24" s="29" t="s">
        <v>1150</v>
      </c>
      <c r="T24" s="29" t="s">
        <v>1149</v>
      </c>
      <c r="U24" s="30" t="str">
        <f>VLOOKUP(T24,'Safaricom Ledger PI0028'!A:A,1,0)</f>
        <v>SVS18080181</v>
      </c>
      <c r="V24" s="29"/>
      <c r="W24" s="29"/>
      <c r="X24" s="29"/>
      <c r="Y24" s="29" t="s">
        <v>1151</v>
      </c>
      <c r="Z24" s="29" t="s">
        <v>930</v>
      </c>
    </row>
    <row r="25" spans="1:26" x14ac:dyDescent="0.25">
      <c r="A25" s="29" t="s">
        <v>1170</v>
      </c>
      <c r="B25" s="32">
        <v>13000</v>
      </c>
      <c r="C25" s="30" t="s">
        <v>1164</v>
      </c>
      <c r="D25" s="31">
        <v>4849</v>
      </c>
      <c r="E25" s="31">
        <v>21458</v>
      </c>
      <c r="F25" s="31" t="s">
        <v>1170</v>
      </c>
      <c r="G25" s="31">
        <v>0</v>
      </c>
      <c r="H25" s="31"/>
      <c r="I25" s="30" t="s">
        <v>1171</v>
      </c>
      <c r="J25" s="32">
        <v>13000</v>
      </c>
      <c r="K25" s="32"/>
      <c r="L25" s="29"/>
      <c r="M25" s="29"/>
      <c r="N25" s="29"/>
      <c r="O25" s="38">
        <v>13000</v>
      </c>
      <c r="P25" s="32"/>
      <c r="Q25" s="29">
        <v>0</v>
      </c>
      <c r="R25" s="29">
        <v>0</v>
      </c>
      <c r="S25" s="29" t="s">
        <v>1172</v>
      </c>
      <c r="T25" s="29" t="s">
        <v>1170</v>
      </c>
      <c r="U25" s="30" t="str">
        <f>VLOOKUP(T25,'Safaricom Ledger PI0028'!A:A,1,0)</f>
        <v>SVS18080626</v>
      </c>
      <c r="V25" s="29"/>
      <c r="W25" s="29"/>
      <c r="X25" s="29"/>
      <c r="Y25" s="29" t="s">
        <v>1173</v>
      </c>
      <c r="Z25" s="29" t="s">
        <v>930</v>
      </c>
    </row>
    <row r="26" spans="1:26" x14ac:dyDescent="0.25">
      <c r="A26" s="31" t="s">
        <v>1192</v>
      </c>
      <c r="B26" s="32">
        <v>6500</v>
      </c>
      <c r="C26" s="30" t="s">
        <v>883</v>
      </c>
      <c r="D26" s="31">
        <v>6440</v>
      </c>
      <c r="E26" s="31">
        <v>29522</v>
      </c>
      <c r="F26" s="31" t="s">
        <v>1192</v>
      </c>
      <c r="G26" s="31"/>
      <c r="H26" s="31"/>
      <c r="I26" s="30" t="s">
        <v>965</v>
      </c>
      <c r="J26" s="32">
        <v>6500</v>
      </c>
      <c r="K26" s="32"/>
      <c r="O26" s="38">
        <v>6500</v>
      </c>
      <c r="P26" s="32"/>
      <c r="T26" s="31" t="s">
        <v>1192</v>
      </c>
      <c r="U26" s="30" t="str">
        <f>VLOOKUP(T26,'Safaricom Ledger PI0028'!A:A,1,0)</f>
        <v>SVS18110796</v>
      </c>
      <c r="V26" s="31"/>
      <c r="W26" s="31"/>
      <c r="X26" s="29"/>
      <c r="Y26" s="29"/>
      <c r="Z26" s="29" t="s">
        <v>930</v>
      </c>
    </row>
    <row r="27" spans="1:26" x14ac:dyDescent="0.25">
      <c r="A27" s="31" t="s">
        <v>1193</v>
      </c>
      <c r="B27" s="32">
        <v>6500</v>
      </c>
      <c r="C27" s="30" t="s">
        <v>883</v>
      </c>
      <c r="D27" s="31">
        <v>6441</v>
      </c>
      <c r="E27" s="31">
        <v>29524</v>
      </c>
      <c r="F27" s="31" t="s">
        <v>1193</v>
      </c>
      <c r="G27" s="31"/>
      <c r="H27" s="31"/>
      <c r="I27" s="30" t="s">
        <v>1194</v>
      </c>
      <c r="J27" s="32">
        <v>6500</v>
      </c>
      <c r="K27" s="32"/>
      <c r="O27" s="38">
        <v>6500</v>
      </c>
      <c r="P27" s="32"/>
      <c r="T27" s="31" t="s">
        <v>1193</v>
      </c>
      <c r="U27" s="30" t="str">
        <f>VLOOKUP(T27,'Safaricom Ledger PI0028'!A:A,1,0)</f>
        <v>SVS18110797</v>
      </c>
      <c r="V27" s="31"/>
      <c r="W27" s="31"/>
      <c r="X27" s="29"/>
      <c r="Y27" s="29"/>
      <c r="Z27" s="29" t="s">
        <v>930</v>
      </c>
    </row>
    <row r="28" spans="1:26" x14ac:dyDescent="0.25">
      <c r="A28" s="31" t="s">
        <v>1193</v>
      </c>
      <c r="B28" s="32">
        <v>6500</v>
      </c>
      <c r="C28" s="30" t="s">
        <v>883</v>
      </c>
      <c r="D28" s="31">
        <v>6442</v>
      </c>
      <c r="E28" s="31">
        <v>29525</v>
      </c>
      <c r="F28" s="31" t="s">
        <v>1193</v>
      </c>
      <c r="G28" s="31"/>
      <c r="H28" s="31"/>
      <c r="I28" s="30" t="s">
        <v>1195</v>
      </c>
      <c r="J28" s="32">
        <v>6500</v>
      </c>
      <c r="K28" s="32"/>
      <c r="O28" s="38">
        <v>6500</v>
      </c>
      <c r="P28" s="32"/>
      <c r="T28" s="31" t="s">
        <v>1193</v>
      </c>
      <c r="U28" s="30" t="str">
        <f>VLOOKUP(T28,'Safaricom Ledger PI0028'!A:A,1,0)</f>
        <v>SVS18110797</v>
      </c>
      <c r="V28" s="31"/>
      <c r="W28" s="31"/>
      <c r="X28" s="29"/>
      <c r="Y28" s="29"/>
      <c r="Z28" s="29" t="s">
        <v>930</v>
      </c>
    </row>
    <row r="29" spans="1:26" x14ac:dyDescent="0.25">
      <c r="A29" s="31" t="s">
        <v>1193</v>
      </c>
      <c r="B29" s="32">
        <v>6500</v>
      </c>
      <c r="C29" s="30" t="s">
        <v>883</v>
      </c>
      <c r="D29" s="31">
        <v>6443</v>
      </c>
      <c r="E29" s="31">
        <v>29526</v>
      </c>
      <c r="F29" s="31" t="s">
        <v>1193</v>
      </c>
      <c r="G29" s="31"/>
      <c r="H29" s="31"/>
      <c r="I29" s="30" t="s">
        <v>1196</v>
      </c>
      <c r="J29" s="32">
        <v>6500</v>
      </c>
      <c r="K29" s="32"/>
      <c r="O29" s="38">
        <v>6500</v>
      </c>
      <c r="P29" s="32"/>
      <c r="T29" s="31" t="s">
        <v>1193</v>
      </c>
      <c r="U29" s="30" t="str">
        <f>VLOOKUP(T29,'Safaricom Ledger PI0028'!A:A,1,0)</f>
        <v>SVS18110797</v>
      </c>
      <c r="V29" s="31"/>
      <c r="W29" s="31"/>
      <c r="X29" s="29"/>
      <c r="Y29" s="29"/>
      <c r="Z29" s="29" t="s">
        <v>930</v>
      </c>
    </row>
    <row r="30" spans="1:26" x14ac:dyDescent="0.25">
      <c r="A30" s="31" t="s">
        <v>1193</v>
      </c>
      <c r="B30" s="32">
        <v>6500</v>
      </c>
      <c r="C30" s="30" t="s">
        <v>883</v>
      </c>
      <c r="D30" s="31">
        <v>6444</v>
      </c>
      <c r="E30" s="31">
        <v>29527</v>
      </c>
      <c r="F30" s="31" t="s">
        <v>1193</v>
      </c>
      <c r="G30" s="31"/>
      <c r="H30" s="31"/>
      <c r="I30" s="30" t="s">
        <v>1197</v>
      </c>
      <c r="J30" s="32">
        <v>6500</v>
      </c>
      <c r="K30" s="32"/>
      <c r="O30" s="38">
        <v>6500</v>
      </c>
      <c r="P30" s="32"/>
      <c r="T30" s="31" t="s">
        <v>1193</v>
      </c>
      <c r="U30" s="30" t="str">
        <f>VLOOKUP(T30,'Safaricom Ledger PI0028'!A:A,1,0)</f>
        <v>SVS18110797</v>
      </c>
      <c r="V30" s="31"/>
      <c r="W30" s="31"/>
      <c r="X30" s="29"/>
      <c r="Y30" s="29"/>
      <c r="Z30" s="29" t="s">
        <v>930</v>
      </c>
    </row>
    <row r="31" spans="1:26" x14ac:dyDescent="0.25">
      <c r="A31" s="31" t="s">
        <v>1193</v>
      </c>
      <c r="B31" s="32">
        <v>6500</v>
      </c>
      <c r="C31" s="30" t="s">
        <v>883</v>
      </c>
      <c r="D31" s="31">
        <v>6446</v>
      </c>
      <c r="E31" s="31">
        <v>29529</v>
      </c>
      <c r="F31" s="31" t="s">
        <v>1193</v>
      </c>
      <c r="G31" s="31"/>
      <c r="H31" s="31"/>
      <c r="I31" s="30" t="s">
        <v>1198</v>
      </c>
      <c r="J31" s="32">
        <v>6500</v>
      </c>
      <c r="K31" s="32"/>
      <c r="O31" s="38">
        <v>6500</v>
      </c>
      <c r="P31" s="32"/>
      <c r="T31" s="31" t="s">
        <v>1193</v>
      </c>
      <c r="U31" s="30" t="str">
        <f>VLOOKUP(T31,'Safaricom Ledger PI0028'!A:A,1,0)</f>
        <v>SVS18110797</v>
      </c>
      <c r="V31" s="31"/>
      <c r="W31" s="31"/>
      <c r="X31" s="29"/>
      <c r="Y31" s="29"/>
      <c r="Z31" s="29" t="s">
        <v>930</v>
      </c>
    </row>
    <row r="32" spans="1:26" x14ac:dyDescent="0.25">
      <c r="A32" s="31" t="s">
        <v>1193</v>
      </c>
      <c r="B32" s="32">
        <v>6500</v>
      </c>
      <c r="C32" s="30" t="s">
        <v>883</v>
      </c>
      <c r="D32" s="31">
        <v>6448</v>
      </c>
      <c r="E32" s="31">
        <v>29531</v>
      </c>
      <c r="F32" s="31" t="s">
        <v>1193</v>
      </c>
      <c r="G32" s="31"/>
      <c r="H32" s="31"/>
      <c r="I32" s="30" t="s">
        <v>1199</v>
      </c>
      <c r="J32" s="32">
        <v>6500</v>
      </c>
      <c r="K32" s="32"/>
      <c r="O32" s="38">
        <v>6500</v>
      </c>
      <c r="P32" s="32"/>
      <c r="T32" s="31" t="s">
        <v>1193</v>
      </c>
      <c r="U32" s="30" t="str">
        <f>VLOOKUP(T32,'Safaricom Ledger PI0028'!A:A,1,0)</f>
        <v>SVS18110797</v>
      </c>
      <c r="V32" s="31"/>
      <c r="W32" s="31"/>
      <c r="X32" s="29"/>
      <c r="Y32" s="29"/>
      <c r="Z32" s="29" t="s">
        <v>930</v>
      </c>
    </row>
    <row r="33" spans="1:26" x14ac:dyDescent="0.25">
      <c r="A33" s="31" t="s">
        <v>1193</v>
      </c>
      <c r="B33" s="32">
        <v>6500</v>
      </c>
      <c r="C33" s="30" t="s">
        <v>883</v>
      </c>
      <c r="D33" s="31">
        <v>6450</v>
      </c>
      <c r="E33" s="31">
        <v>29534</v>
      </c>
      <c r="F33" s="31" t="s">
        <v>1193</v>
      </c>
      <c r="G33" s="31"/>
      <c r="H33" s="31"/>
      <c r="I33" s="30" t="s">
        <v>1200</v>
      </c>
      <c r="J33" s="32">
        <v>6500</v>
      </c>
      <c r="K33" s="32"/>
      <c r="O33" s="38">
        <v>6500</v>
      </c>
      <c r="P33" s="32"/>
      <c r="T33" s="31" t="s">
        <v>1193</v>
      </c>
      <c r="U33" s="30" t="str">
        <f>VLOOKUP(T33,'Safaricom Ledger PI0028'!A:A,1,0)</f>
        <v>SVS18110797</v>
      </c>
      <c r="V33" s="31"/>
      <c r="W33" s="31"/>
      <c r="X33" s="29"/>
      <c r="Y33" s="29"/>
      <c r="Z33" s="29" t="s">
        <v>930</v>
      </c>
    </row>
    <row r="34" spans="1:26" x14ac:dyDescent="0.25">
      <c r="A34" s="31" t="s">
        <v>1193</v>
      </c>
      <c r="B34" s="32">
        <v>6500</v>
      </c>
      <c r="C34" s="30" t="s">
        <v>883</v>
      </c>
      <c r="D34" s="31">
        <v>6452</v>
      </c>
      <c r="E34" s="31">
        <v>29551</v>
      </c>
      <c r="F34" s="31" t="s">
        <v>1193</v>
      </c>
      <c r="G34" s="31"/>
      <c r="H34" s="31"/>
      <c r="I34" s="30" t="s">
        <v>1201</v>
      </c>
      <c r="J34" s="32">
        <v>6500</v>
      </c>
      <c r="K34" s="32"/>
      <c r="O34" s="38">
        <v>6500</v>
      </c>
      <c r="P34" s="32"/>
      <c r="T34" s="31" t="s">
        <v>1193</v>
      </c>
      <c r="U34" s="30" t="str">
        <f>VLOOKUP(T34,'Safaricom Ledger PI0028'!A:A,1,0)</f>
        <v>SVS18110797</v>
      </c>
      <c r="V34" s="31"/>
      <c r="W34" s="31"/>
      <c r="X34" s="29"/>
      <c r="Y34" s="29"/>
      <c r="Z34" s="29" t="s">
        <v>930</v>
      </c>
    </row>
    <row r="35" spans="1:26" x14ac:dyDescent="0.25">
      <c r="A35" s="31" t="s">
        <v>1193</v>
      </c>
      <c r="B35" s="32">
        <v>6500</v>
      </c>
      <c r="C35" s="30" t="s">
        <v>883</v>
      </c>
      <c r="D35" s="31">
        <v>6461</v>
      </c>
      <c r="E35" s="31">
        <v>29564</v>
      </c>
      <c r="F35" s="31" t="s">
        <v>1193</v>
      </c>
      <c r="G35" s="31"/>
      <c r="H35" s="31"/>
      <c r="I35" s="30" t="s">
        <v>1202</v>
      </c>
      <c r="J35" s="32">
        <v>6500</v>
      </c>
      <c r="K35" s="32"/>
      <c r="O35" s="38">
        <v>6500</v>
      </c>
      <c r="P35" s="32"/>
      <c r="T35" s="31" t="s">
        <v>1193</v>
      </c>
      <c r="U35" s="30" t="str">
        <f>VLOOKUP(T35,'Safaricom Ledger PI0028'!A:A,1,0)</f>
        <v>SVS18110797</v>
      </c>
      <c r="V35" s="31"/>
      <c r="W35" s="31"/>
      <c r="X35" s="29"/>
      <c r="Y35" s="29"/>
      <c r="Z35" s="29" t="s">
        <v>930</v>
      </c>
    </row>
    <row r="36" spans="1:26" x14ac:dyDescent="0.25">
      <c r="A36" s="31" t="s">
        <v>1193</v>
      </c>
      <c r="B36" s="32">
        <v>6500</v>
      </c>
      <c r="C36" s="30" t="s">
        <v>883</v>
      </c>
      <c r="D36" s="31">
        <v>6462</v>
      </c>
      <c r="E36" s="31">
        <v>29565</v>
      </c>
      <c r="F36" s="31" t="s">
        <v>1193</v>
      </c>
      <c r="G36" s="31"/>
      <c r="H36" s="31"/>
      <c r="I36" s="30" t="s">
        <v>1203</v>
      </c>
      <c r="J36" s="32">
        <v>6500</v>
      </c>
      <c r="K36" s="32"/>
      <c r="O36" s="38">
        <v>6500</v>
      </c>
      <c r="P36" s="32"/>
      <c r="T36" s="31" t="s">
        <v>1193</v>
      </c>
      <c r="U36" s="30" t="str">
        <f>VLOOKUP(T36,'Safaricom Ledger PI0028'!A:A,1,0)</f>
        <v>SVS18110797</v>
      </c>
      <c r="V36" s="31"/>
      <c r="W36" s="31"/>
      <c r="X36" s="29"/>
      <c r="Y36" s="29"/>
      <c r="Z36" s="29" t="s">
        <v>930</v>
      </c>
    </row>
    <row r="37" spans="1:26" x14ac:dyDescent="0.25">
      <c r="A37" s="31" t="s">
        <v>1193</v>
      </c>
      <c r="B37" s="32">
        <v>6500</v>
      </c>
      <c r="C37" s="30" t="s">
        <v>883</v>
      </c>
      <c r="D37" s="31">
        <v>6463</v>
      </c>
      <c r="E37" s="31">
        <v>29566</v>
      </c>
      <c r="F37" s="31" t="s">
        <v>1193</v>
      </c>
      <c r="G37" s="31"/>
      <c r="H37" s="31"/>
      <c r="I37" s="30" t="s">
        <v>1204</v>
      </c>
      <c r="J37" s="32">
        <v>6500</v>
      </c>
      <c r="K37" s="32"/>
      <c r="O37" s="38">
        <v>6500</v>
      </c>
      <c r="P37" s="32"/>
      <c r="T37" s="31" t="s">
        <v>1193</v>
      </c>
      <c r="U37" s="30" t="str">
        <f>VLOOKUP(T37,'Safaricom Ledger PI0028'!A:A,1,0)</f>
        <v>SVS18110797</v>
      </c>
      <c r="V37" s="31"/>
      <c r="W37" s="31"/>
      <c r="X37" s="29"/>
      <c r="Y37" s="29"/>
      <c r="Z37" s="29" t="s">
        <v>930</v>
      </c>
    </row>
    <row r="38" spans="1:26" x14ac:dyDescent="0.25">
      <c r="A38" s="31" t="s">
        <v>1193</v>
      </c>
      <c r="B38" s="32">
        <v>6500</v>
      </c>
      <c r="C38" s="30" t="s">
        <v>883</v>
      </c>
      <c r="D38" s="31">
        <v>6464</v>
      </c>
      <c r="E38" s="31">
        <v>29567</v>
      </c>
      <c r="F38" s="31" t="s">
        <v>1193</v>
      </c>
      <c r="G38" s="31"/>
      <c r="H38" s="31"/>
      <c r="I38" s="30" t="s">
        <v>104</v>
      </c>
      <c r="J38" s="32">
        <v>6500</v>
      </c>
      <c r="K38" s="32"/>
      <c r="O38" s="38">
        <v>6500</v>
      </c>
      <c r="P38" s="32"/>
      <c r="T38" s="31" t="s">
        <v>1193</v>
      </c>
      <c r="U38" s="30" t="str">
        <f>VLOOKUP(T38,'Safaricom Ledger PI0028'!A:A,1,0)</f>
        <v>SVS18110797</v>
      </c>
      <c r="V38" s="31"/>
      <c r="W38" s="31"/>
      <c r="X38" s="29"/>
      <c r="Y38" s="29"/>
      <c r="Z38" s="29" t="s">
        <v>930</v>
      </c>
    </row>
    <row r="39" spans="1:26" x14ac:dyDescent="0.25">
      <c r="A39" s="31" t="s">
        <v>1193</v>
      </c>
      <c r="B39" s="32">
        <v>6500</v>
      </c>
      <c r="C39" s="30" t="s">
        <v>883</v>
      </c>
      <c r="D39" s="31">
        <v>6465</v>
      </c>
      <c r="E39" s="31">
        <v>29568</v>
      </c>
      <c r="F39" s="31" t="s">
        <v>1193</v>
      </c>
      <c r="G39" s="31"/>
      <c r="H39" s="31"/>
      <c r="I39" s="30" t="s">
        <v>1205</v>
      </c>
      <c r="J39" s="32">
        <v>6500</v>
      </c>
      <c r="K39" s="32"/>
      <c r="O39" s="38">
        <v>6500</v>
      </c>
      <c r="P39" s="32"/>
      <c r="T39" s="31" t="s">
        <v>1193</v>
      </c>
      <c r="U39" s="30" t="str">
        <f>VLOOKUP(T39,'Safaricom Ledger PI0028'!A:A,1,0)</f>
        <v>SVS18110797</v>
      </c>
      <c r="V39" s="31"/>
      <c r="W39" s="31"/>
      <c r="X39" s="29"/>
      <c r="Y39" s="29"/>
      <c r="Z39" s="29" t="s">
        <v>930</v>
      </c>
    </row>
    <row r="40" spans="1:26" x14ac:dyDescent="0.25">
      <c r="A40" s="31" t="s">
        <v>1193</v>
      </c>
      <c r="B40" s="32">
        <v>6500</v>
      </c>
      <c r="C40" s="30" t="s">
        <v>883</v>
      </c>
      <c r="D40" s="31">
        <v>6466</v>
      </c>
      <c r="E40" s="31">
        <v>29569</v>
      </c>
      <c r="F40" s="31" t="s">
        <v>1193</v>
      </c>
      <c r="G40" s="31"/>
      <c r="H40" s="31"/>
      <c r="I40" s="30" t="s">
        <v>1206</v>
      </c>
      <c r="J40" s="32">
        <v>6500</v>
      </c>
      <c r="K40" s="32"/>
      <c r="O40" s="38">
        <v>6500</v>
      </c>
      <c r="P40" s="32"/>
      <c r="T40" s="31" t="s">
        <v>1193</v>
      </c>
      <c r="U40" s="30" t="str">
        <f>VLOOKUP(T40,'Safaricom Ledger PI0028'!A:A,1,0)</f>
        <v>SVS18110797</v>
      </c>
      <c r="V40" s="31"/>
      <c r="W40" s="31"/>
      <c r="X40" s="29"/>
      <c r="Y40" s="29"/>
      <c r="Z40" s="29" t="s">
        <v>930</v>
      </c>
    </row>
    <row r="41" spans="1:26" x14ac:dyDescent="0.25">
      <c r="A41" s="31" t="s">
        <v>1193</v>
      </c>
      <c r="B41" s="32">
        <v>6500</v>
      </c>
      <c r="C41" s="30" t="s">
        <v>883</v>
      </c>
      <c r="D41" s="31">
        <v>6467</v>
      </c>
      <c r="E41" s="31">
        <v>29570</v>
      </c>
      <c r="F41" s="31" t="s">
        <v>1193</v>
      </c>
      <c r="G41" s="31"/>
      <c r="H41" s="31"/>
      <c r="I41" s="30" t="s">
        <v>1207</v>
      </c>
      <c r="J41" s="32">
        <v>6500</v>
      </c>
      <c r="K41" s="32"/>
      <c r="O41" s="38">
        <v>6500</v>
      </c>
      <c r="P41" s="32"/>
      <c r="T41" s="31" t="s">
        <v>1193</v>
      </c>
      <c r="U41" s="30" t="str">
        <f>VLOOKUP(T41,'Safaricom Ledger PI0028'!A:A,1,0)</f>
        <v>SVS18110797</v>
      </c>
      <c r="V41" s="31"/>
      <c r="W41" s="31"/>
      <c r="X41" s="29"/>
      <c r="Y41" s="29"/>
      <c r="Z41" s="29" t="s">
        <v>930</v>
      </c>
    </row>
    <row r="42" spans="1:26" x14ac:dyDescent="0.25">
      <c r="A42" s="31" t="s">
        <v>1193</v>
      </c>
      <c r="B42" s="32">
        <v>6500</v>
      </c>
      <c r="C42" s="30" t="s">
        <v>883</v>
      </c>
      <c r="D42" s="31">
        <v>6468</v>
      </c>
      <c r="E42" s="31">
        <v>29571</v>
      </c>
      <c r="F42" s="31" t="s">
        <v>1193</v>
      </c>
      <c r="G42" s="31"/>
      <c r="H42" s="31"/>
      <c r="I42" s="30" t="s">
        <v>1208</v>
      </c>
      <c r="J42" s="32">
        <v>6500</v>
      </c>
      <c r="K42" s="32"/>
      <c r="O42" s="38">
        <v>6500</v>
      </c>
      <c r="P42" s="32"/>
      <c r="T42" s="31" t="s">
        <v>1193</v>
      </c>
      <c r="U42" s="30" t="str">
        <f>VLOOKUP(T42,'Safaricom Ledger PI0028'!A:A,1,0)</f>
        <v>SVS18110797</v>
      </c>
      <c r="V42" s="31"/>
      <c r="W42" s="31"/>
      <c r="X42" s="29"/>
      <c r="Y42" s="29"/>
      <c r="Z42" s="29" t="s">
        <v>930</v>
      </c>
    </row>
    <row r="43" spans="1:26" x14ac:dyDescent="0.25">
      <c r="A43" s="31" t="s">
        <v>1192</v>
      </c>
      <c r="B43" s="32">
        <v>6500</v>
      </c>
      <c r="C43" s="30" t="s">
        <v>883</v>
      </c>
      <c r="D43" s="31">
        <v>6439</v>
      </c>
      <c r="E43" s="31">
        <v>29521</v>
      </c>
      <c r="F43" s="31" t="s">
        <v>1192</v>
      </c>
      <c r="G43" s="31"/>
      <c r="H43" s="31"/>
      <c r="I43" s="30" t="s">
        <v>1209</v>
      </c>
      <c r="J43" s="32">
        <v>6500</v>
      </c>
      <c r="K43" s="32"/>
      <c r="O43" s="38">
        <v>6500</v>
      </c>
      <c r="P43" s="32"/>
      <c r="T43" s="31" t="s">
        <v>1192</v>
      </c>
      <c r="U43" s="30" t="str">
        <f>VLOOKUP(T43,'Safaricom Ledger PI0028'!A:A,1,0)</f>
        <v>SVS18110796</v>
      </c>
      <c r="V43" s="31"/>
      <c r="W43" s="31"/>
      <c r="X43" s="29"/>
      <c r="Y43" s="29"/>
      <c r="Z43" s="29" t="s">
        <v>930</v>
      </c>
    </row>
    <row r="44" spans="1:26" x14ac:dyDescent="0.25">
      <c r="A44" s="31" t="s">
        <v>1193</v>
      </c>
      <c r="B44" s="32">
        <v>6500</v>
      </c>
      <c r="C44" s="30" t="s">
        <v>883</v>
      </c>
      <c r="D44" s="31">
        <v>6469</v>
      </c>
      <c r="E44" s="31">
        <v>29572</v>
      </c>
      <c r="F44" s="31" t="s">
        <v>1193</v>
      </c>
      <c r="G44" s="31"/>
      <c r="H44" s="31"/>
      <c r="I44" s="30" t="s">
        <v>1210</v>
      </c>
      <c r="J44" s="32">
        <v>6500</v>
      </c>
      <c r="K44" s="32"/>
      <c r="O44" s="38">
        <v>6500</v>
      </c>
      <c r="P44" s="32"/>
      <c r="T44" s="31" t="s">
        <v>1193</v>
      </c>
      <c r="U44" s="30" t="str">
        <f>VLOOKUP(T44,'Safaricom Ledger PI0028'!A:A,1,0)</f>
        <v>SVS18110797</v>
      </c>
      <c r="V44" s="31"/>
      <c r="W44" s="31"/>
      <c r="X44" s="29"/>
      <c r="Y44" s="29"/>
      <c r="Z44" s="29" t="s">
        <v>930</v>
      </c>
    </row>
    <row r="45" spans="1:26" x14ac:dyDescent="0.25">
      <c r="A45" s="31" t="s">
        <v>1193</v>
      </c>
      <c r="B45" s="32">
        <v>6500</v>
      </c>
      <c r="C45" s="30" t="s">
        <v>883</v>
      </c>
      <c r="D45" s="31">
        <v>6470</v>
      </c>
      <c r="E45" s="31">
        <v>29573</v>
      </c>
      <c r="F45" s="31" t="s">
        <v>1193</v>
      </c>
      <c r="G45" s="31"/>
      <c r="H45" s="31"/>
      <c r="I45" s="30" t="s">
        <v>1211</v>
      </c>
      <c r="J45" s="32">
        <v>6500</v>
      </c>
      <c r="K45" s="32"/>
      <c r="O45" s="38">
        <v>6500</v>
      </c>
      <c r="P45" s="32"/>
      <c r="T45" s="31" t="s">
        <v>1193</v>
      </c>
      <c r="U45" s="30" t="str">
        <f>VLOOKUP(T45,'Safaricom Ledger PI0028'!A:A,1,0)</f>
        <v>SVS18110797</v>
      </c>
      <c r="V45" s="31"/>
      <c r="W45" s="31"/>
      <c r="X45" s="29"/>
      <c r="Y45" s="29"/>
      <c r="Z45" s="29" t="s">
        <v>930</v>
      </c>
    </row>
    <row r="46" spans="1:26" x14ac:dyDescent="0.25">
      <c r="A46" s="31"/>
      <c r="F46" s="31"/>
      <c r="G46" s="31"/>
      <c r="H46" s="31"/>
      <c r="I46" s="30" t="s">
        <v>1212</v>
      </c>
      <c r="T46" s="31"/>
      <c r="U46" s="30" t="e">
        <f>VLOOKUP(T46,'Safaricom Ledger PI0028'!A:A,1,0)</f>
        <v>#N/A</v>
      </c>
      <c r="V46" s="31"/>
      <c r="W46" s="31"/>
      <c r="X46" s="29"/>
      <c r="Y46" s="29"/>
      <c r="Z46" s="29" t="s">
        <v>930</v>
      </c>
    </row>
    <row r="47" spans="1:26" x14ac:dyDescent="0.25">
      <c r="A47" s="31" t="s">
        <v>1193</v>
      </c>
      <c r="B47" s="32">
        <v>6500</v>
      </c>
      <c r="C47" s="30" t="s">
        <v>883</v>
      </c>
      <c r="D47" s="31">
        <v>6471</v>
      </c>
      <c r="E47" s="31">
        <v>29574</v>
      </c>
      <c r="F47" s="31" t="s">
        <v>1193</v>
      </c>
      <c r="G47" s="31"/>
      <c r="H47" s="31"/>
      <c r="I47" s="30" t="s">
        <v>457</v>
      </c>
      <c r="J47" s="32">
        <v>6500</v>
      </c>
      <c r="K47" s="32"/>
      <c r="O47" s="38">
        <v>6500</v>
      </c>
      <c r="P47" s="32"/>
      <c r="T47" s="31" t="s">
        <v>1193</v>
      </c>
      <c r="U47" s="30" t="str">
        <f>VLOOKUP(T47,'Safaricom Ledger PI0028'!A:A,1,0)</f>
        <v>SVS18110797</v>
      </c>
      <c r="V47" s="31"/>
      <c r="W47" s="31"/>
      <c r="X47" s="29"/>
      <c r="Y47" s="29"/>
      <c r="Z47" s="29" t="s">
        <v>930</v>
      </c>
    </row>
    <row r="48" spans="1:26" x14ac:dyDescent="0.25">
      <c r="A48" s="31" t="s">
        <v>1257</v>
      </c>
      <c r="B48" s="32">
        <v>13000</v>
      </c>
      <c r="C48" s="30" t="s">
        <v>910</v>
      </c>
      <c r="D48" s="31">
        <v>6711</v>
      </c>
      <c r="E48" s="31">
        <v>30919</v>
      </c>
      <c r="F48" s="31" t="s">
        <v>1257</v>
      </c>
      <c r="G48" s="31"/>
      <c r="H48" s="31"/>
      <c r="I48" s="30" t="s">
        <v>1203</v>
      </c>
      <c r="J48" s="32">
        <v>13000</v>
      </c>
      <c r="K48" s="32"/>
      <c r="O48" s="38">
        <v>13000</v>
      </c>
      <c r="P48" s="32"/>
      <c r="T48" s="31" t="s">
        <v>1257</v>
      </c>
      <c r="U48" s="30" t="str">
        <f>VLOOKUP(T48,'Safaricom Ledger PI0028'!A:A,1,0)</f>
        <v>SVS18120303</v>
      </c>
      <c r="V48" s="31"/>
      <c r="W48" s="31"/>
      <c r="X48" s="29"/>
      <c r="Y48" s="29" t="s">
        <v>1258</v>
      </c>
      <c r="Z48" s="29" t="s">
        <v>930</v>
      </c>
    </row>
    <row r="49" spans="1:26" x14ac:dyDescent="0.25">
      <c r="A49" s="29" t="s">
        <v>1170</v>
      </c>
      <c r="B49" s="32">
        <v>6500</v>
      </c>
      <c r="C49" s="30" t="s">
        <v>1275</v>
      </c>
      <c r="D49" s="31">
        <v>4787</v>
      </c>
      <c r="E49" s="31">
        <v>21250</v>
      </c>
      <c r="F49" s="31" t="s">
        <v>1170</v>
      </c>
      <c r="G49" s="31">
        <v>0</v>
      </c>
      <c r="H49" s="31"/>
      <c r="I49" s="30" t="s">
        <v>1276</v>
      </c>
      <c r="J49" s="32">
        <v>6500</v>
      </c>
      <c r="K49" s="32"/>
      <c r="L49" s="29"/>
      <c r="M49" s="29"/>
      <c r="N49" s="29"/>
      <c r="O49" s="38">
        <v>6500</v>
      </c>
      <c r="P49" s="32"/>
      <c r="Q49" s="29">
        <v>0</v>
      </c>
      <c r="R49" s="29">
        <v>0</v>
      </c>
      <c r="S49" s="29" t="s">
        <v>1172</v>
      </c>
      <c r="T49" s="29" t="s">
        <v>1170</v>
      </c>
      <c r="U49" s="30" t="str">
        <f>VLOOKUP(T49,'Safaricom Ledger PI0028'!A:A,1,0)</f>
        <v>SVS18080626</v>
      </c>
      <c r="V49" s="29"/>
      <c r="W49" s="29"/>
      <c r="X49" s="29" t="s">
        <v>1277</v>
      </c>
      <c r="Y49" s="29" t="s">
        <v>1173</v>
      </c>
      <c r="Z49" s="29"/>
    </row>
    <row r="50" spans="1:26" x14ac:dyDescent="0.25">
      <c r="A50" s="29" t="s">
        <v>395</v>
      </c>
      <c r="B50" s="32">
        <v>19207.32</v>
      </c>
      <c r="C50" s="30" t="s">
        <v>394</v>
      </c>
      <c r="D50" s="31">
        <v>3681</v>
      </c>
      <c r="E50" s="31">
        <v>16017</v>
      </c>
      <c r="F50" s="31" t="s">
        <v>395</v>
      </c>
      <c r="G50" s="31">
        <v>0</v>
      </c>
      <c r="H50" s="31"/>
      <c r="I50" s="30" t="s">
        <v>396</v>
      </c>
      <c r="J50" s="32">
        <v>247500</v>
      </c>
      <c r="K50" s="32"/>
      <c r="L50" s="30" t="s">
        <v>397</v>
      </c>
      <c r="M50" s="29"/>
      <c r="N50" s="29"/>
      <c r="O50" s="38">
        <v>19207.32</v>
      </c>
      <c r="P50" s="32"/>
      <c r="Q50" s="29"/>
      <c r="R50" s="29" t="s">
        <v>398</v>
      </c>
      <c r="S50" s="29"/>
      <c r="T50" s="29" t="s">
        <v>395</v>
      </c>
      <c r="U50" s="30" t="e">
        <f>VLOOKUP(T50,'Safaricom Ledger PI0028'!A:A,1,0)</f>
        <v>#N/A</v>
      </c>
      <c r="V50" s="29"/>
      <c r="W50" s="29"/>
      <c r="X50" s="29"/>
      <c r="Y50" s="29"/>
      <c r="Z50" s="29" t="s">
        <v>82</v>
      </c>
    </row>
    <row r="51" spans="1:26" x14ac:dyDescent="0.25">
      <c r="A51" s="31" t="s">
        <v>53</v>
      </c>
      <c r="B51" s="32">
        <v>11300</v>
      </c>
      <c r="C51" s="30" t="s">
        <v>52</v>
      </c>
      <c r="D51" s="31">
        <v>513</v>
      </c>
      <c r="E51" s="31">
        <v>2557</v>
      </c>
      <c r="F51" s="31" t="s">
        <v>53</v>
      </c>
      <c r="G51" s="31" t="s">
        <v>53</v>
      </c>
      <c r="H51" s="31"/>
      <c r="I51" s="30" t="s">
        <v>54</v>
      </c>
      <c r="J51" s="32">
        <v>11300</v>
      </c>
      <c r="K51" s="32"/>
      <c r="O51" s="38">
        <v>11300</v>
      </c>
      <c r="P51" s="32"/>
      <c r="Q51" s="43">
        <v>0</v>
      </c>
      <c r="R51" s="43" t="s">
        <v>51</v>
      </c>
      <c r="T51" s="31" t="s">
        <v>53</v>
      </c>
      <c r="U51" s="30" t="e">
        <f>VLOOKUP(T51,'Safaricom Ledger PI0028'!A:A,1,0)</f>
        <v>#N/A</v>
      </c>
      <c r="V51" s="31"/>
      <c r="W51" s="31"/>
      <c r="Z51" s="43" t="s">
        <v>51</v>
      </c>
    </row>
    <row r="52" spans="1:26" x14ac:dyDescent="0.25">
      <c r="A52" s="31" t="s">
        <v>1799</v>
      </c>
      <c r="B52" s="32">
        <v>4500</v>
      </c>
      <c r="C52" s="30" t="s">
        <v>164</v>
      </c>
      <c r="D52" s="31">
        <v>827</v>
      </c>
      <c r="E52" s="31">
        <v>3716</v>
      </c>
      <c r="F52" s="31" t="s">
        <v>635</v>
      </c>
      <c r="G52" s="31" t="s">
        <v>1799</v>
      </c>
      <c r="H52" s="31"/>
      <c r="I52" s="30" t="s">
        <v>534</v>
      </c>
      <c r="J52" s="32">
        <v>4500</v>
      </c>
      <c r="K52" s="32"/>
      <c r="O52" s="38">
        <v>4500</v>
      </c>
      <c r="P52" s="32"/>
      <c r="R52" s="43" t="s">
        <v>636</v>
      </c>
      <c r="T52" s="31" t="s">
        <v>1799</v>
      </c>
      <c r="U52" s="30" t="str">
        <f>VLOOKUP(T52,'BCD Detailed Ledger-PI0028'!A:A,1,0)</f>
        <v>SV17111438</v>
      </c>
      <c r="V52" s="31"/>
      <c r="W52" s="31"/>
      <c r="Z52" s="43" t="s">
        <v>634</v>
      </c>
    </row>
    <row r="53" spans="1:26" s="29" customFormat="1" x14ac:dyDescent="0.25">
      <c r="A53" s="31" t="s">
        <v>1761</v>
      </c>
      <c r="B53" s="32">
        <v>4500</v>
      </c>
      <c r="C53" s="30" t="s">
        <v>189</v>
      </c>
      <c r="D53" s="31">
        <v>890</v>
      </c>
      <c r="E53" s="31">
        <v>3908</v>
      </c>
      <c r="F53" s="31" t="s">
        <v>641</v>
      </c>
      <c r="G53" s="31" t="s">
        <v>1761</v>
      </c>
      <c r="H53" s="31"/>
      <c r="I53" s="30" t="s">
        <v>642</v>
      </c>
      <c r="J53" s="32">
        <v>4500</v>
      </c>
      <c r="K53" s="32"/>
      <c r="L53" s="43"/>
      <c r="M53" s="43"/>
      <c r="N53" s="43"/>
      <c r="O53" s="38">
        <v>4500</v>
      </c>
      <c r="P53" s="32"/>
      <c r="Q53" s="43"/>
      <c r="R53" s="43" t="s">
        <v>643</v>
      </c>
      <c r="S53" s="43"/>
      <c r="T53" s="31" t="s">
        <v>1761</v>
      </c>
      <c r="U53" s="30" t="str">
        <f>VLOOKUP(T53,'BCD Detailed Ledger-PI0028'!A:A,1,0)</f>
        <v>SV17101360</v>
      </c>
      <c r="V53" s="31"/>
      <c r="W53" s="31"/>
      <c r="X53" s="43"/>
      <c r="Y53" s="43"/>
      <c r="Z53" s="43" t="s">
        <v>634</v>
      </c>
    </row>
    <row r="54" spans="1:26" s="29" customFormat="1" x14ac:dyDescent="0.25">
      <c r="A54" s="31" t="s">
        <v>649</v>
      </c>
      <c r="B54" s="32">
        <v>4500</v>
      </c>
      <c r="C54" s="30" t="s">
        <v>475</v>
      </c>
      <c r="D54" s="31">
        <v>1209</v>
      </c>
      <c r="E54" s="31">
        <v>4959</v>
      </c>
      <c r="F54" s="31" t="s">
        <v>649</v>
      </c>
      <c r="G54" s="31" t="s">
        <v>649</v>
      </c>
      <c r="H54" s="31"/>
      <c r="I54" s="30" t="s">
        <v>330</v>
      </c>
      <c r="J54" s="32">
        <v>4500</v>
      </c>
      <c r="K54" s="32"/>
      <c r="L54" s="43"/>
      <c r="M54" s="43"/>
      <c r="N54" s="43"/>
      <c r="O54" s="38">
        <v>4500</v>
      </c>
      <c r="P54" s="32"/>
      <c r="Q54" s="43"/>
      <c r="R54" s="43" t="s">
        <v>650</v>
      </c>
      <c r="S54" s="43"/>
      <c r="T54" s="31" t="s">
        <v>649</v>
      </c>
      <c r="U54" s="30" t="str">
        <f>VLOOKUP(T54,'BCD Detailed Ledger-PI0028'!A:A,1,0)</f>
        <v>SV17110910</v>
      </c>
      <c r="V54" s="31"/>
      <c r="W54" s="31"/>
      <c r="X54" s="43"/>
      <c r="Y54" s="43"/>
      <c r="Z54" s="43" t="s">
        <v>634</v>
      </c>
    </row>
    <row r="55" spans="1:26" s="29" customFormat="1" x14ac:dyDescent="0.25">
      <c r="A55" s="31" t="s">
        <v>651</v>
      </c>
      <c r="B55" s="32">
        <v>9000</v>
      </c>
      <c r="C55" s="30" t="s">
        <v>475</v>
      </c>
      <c r="D55" s="31">
        <v>1212</v>
      </c>
      <c r="E55" s="31">
        <v>4962</v>
      </c>
      <c r="F55" s="31" t="s">
        <v>651</v>
      </c>
      <c r="G55" s="31" t="s">
        <v>651</v>
      </c>
      <c r="H55" s="31"/>
      <c r="I55" s="30" t="s">
        <v>652</v>
      </c>
      <c r="J55" s="32">
        <v>9000</v>
      </c>
      <c r="K55" s="32"/>
      <c r="L55" s="43"/>
      <c r="M55" s="43"/>
      <c r="N55" s="43"/>
      <c r="O55" s="38">
        <v>9000</v>
      </c>
      <c r="P55" s="32"/>
      <c r="Q55" s="43"/>
      <c r="R55" s="43" t="s">
        <v>643</v>
      </c>
      <c r="S55" s="43"/>
      <c r="T55" s="31" t="s">
        <v>651</v>
      </c>
      <c r="U55" s="30" t="str">
        <f>VLOOKUP(T55,'BCD Detailed Ledger-PI0028'!A:A,1,0)</f>
        <v>SV17110800</v>
      </c>
      <c r="V55" s="31"/>
      <c r="W55" s="31"/>
      <c r="X55" s="43"/>
      <c r="Y55" s="43"/>
      <c r="Z55" s="43" t="s">
        <v>634</v>
      </c>
    </row>
    <row r="56" spans="1:26" s="29" customFormat="1" x14ac:dyDescent="0.25">
      <c r="A56" s="31" t="s">
        <v>1859</v>
      </c>
      <c r="B56" s="32">
        <v>23625</v>
      </c>
      <c r="C56" s="30" t="s">
        <v>65</v>
      </c>
      <c r="D56" s="31">
        <v>1372</v>
      </c>
      <c r="E56" s="31">
        <v>5780</v>
      </c>
      <c r="F56" s="31" t="s">
        <v>653</v>
      </c>
      <c r="G56" s="31" t="s">
        <v>1859</v>
      </c>
      <c r="H56" s="31"/>
      <c r="I56" s="30" t="s">
        <v>654</v>
      </c>
      <c r="J56" s="32">
        <v>23625</v>
      </c>
      <c r="K56" s="32"/>
      <c r="L56" s="43"/>
      <c r="M56" s="43"/>
      <c r="N56" s="43"/>
      <c r="O56" s="38">
        <v>23625</v>
      </c>
      <c r="P56" s="32"/>
      <c r="Q56" s="43"/>
      <c r="R56" s="43" t="s">
        <v>655</v>
      </c>
      <c r="S56" s="43"/>
      <c r="T56" s="31" t="s">
        <v>1859</v>
      </c>
      <c r="U56" s="30" t="str">
        <f>VLOOKUP(T56,'BCD Detailed Ledger-PI0028'!A:A,1,0)</f>
        <v>SV17121041</v>
      </c>
      <c r="V56" s="31"/>
      <c r="W56" s="31"/>
      <c r="X56" s="43"/>
      <c r="Y56" s="43"/>
      <c r="Z56" s="43" t="s">
        <v>634</v>
      </c>
    </row>
    <row r="57" spans="1:26" s="29" customFormat="1" x14ac:dyDescent="0.25">
      <c r="A57" s="31" t="s">
        <v>659</v>
      </c>
      <c r="B57" s="32">
        <v>4500</v>
      </c>
      <c r="C57" s="30" t="s">
        <v>255</v>
      </c>
      <c r="D57" s="31">
        <v>1799</v>
      </c>
      <c r="E57" s="31">
        <v>8439</v>
      </c>
      <c r="F57" s="31" t="s">
        <v>659</v>
      </c>
      <c r="G57" s="31" t="s">
        <v>659</v>
      </c>
      <c r="H57" s="31"/>
      <c r="I57" s="30" t="s">
        <v>660</v>
      </c>
      <c r="J57" s="32">
        <v>4500</v>
      </c>
      <c r="K57" s="32"/>
      <c r="L57" s="43"/>
      <c r="M57" s="43"/>
      <c r="N57" s="43"/>
      <c r="O57" s="38">
        <v>4500</v>
      </c>
      <c r="P57" s="32"/>
      <c r="Q57" s="43"/>
      <c r="R57" s="43" t="s">
        <v>661</v>
      </c>
      <c r="S57" s="43"/>
      <c r="T57" s="31" t="s">
        <v>659</v>
      </c>
      <c r="U57" s="30" t="str">
        <f>VLOOKUP(T57,'BCD Detailed Ledger-PI0028'!A:A,1,0)</f>
        <v>SV18010749</v>
      </c>
      <c r="V57" s="31"/>
      <c r="W57" s="31"/>
      <c r="X57" s="43"/>
      <c r="Y57" s="43"/>
      <c r="Z57" s="43" t="s">
        <v>634</v>
      </c>
    </row>
    <row r="58" spans="1:26" x14ac:dyDescent="0.25">
      <c r="A58" s="29" t="s">
        <v>368</v>
      </c>
      <c r="B58" s="32">
        <v>120280</v>
      </c>
      <c r="C58" s="30" t="s">
        <v>399</v>
      </c>
      <c r="D58" s="31">
        <v>3753</v>
      </c>
      <c r="E58" s="31">
        <v>16461</v>
      </c>
      <c r="F58" s="31" t="s">
        <v>400</v>
      </c>
      <c r="G58" s="31" t="s">
        <v>401</v>
      </c>
      <c r="H58" s="31"/>
      <c r="I58" s="30" t="s">
        <v>402</v>
      </c>
      <c r="J58" s="32">
        <v>120280</v>
      </c>
      <c r="K58" s="32"/>
      <c r="L58" s="29"/>
      <c r="M58" s="29"/>
      <c r="N58" s="29"/>
      <c r="O58" s="38">
        <v>120280</v>
      </c>
      <c r="P58" s="32"/>
      <c r="Q58" s="29">
        <v>0</v>
      </c>
      <c r="R58" s="29" t="s">
        <v>403</v>
      </c>
      <c r="S58" s="29"/>
      <c r="T58" s="29" t="s">
        <v>368</v>
      </c>
      <c r="U58" s="30" t="str">
        <f>VLOOKUP(T58,'BCD Detailed Ledger-PI0028'!A:A,1,0)</f>
        <v>SV18051845</v>
      </c>
      <c r="V58" s="29"/>
      <c r="W58" s="29"/>
      <c r="X58" s="29"/>
      <c r="Y58" s="29"/>
      <c r="Z58" s="29" t="s">
        <v>82</v>
      </c>
    </row>
    <row r="59" spans="1:26" x14ac:dyDescent="0.25">
      <c r="A59" s="31" t="s">
        <v>406</v>
      </c>
      <c r="B59" s="32">
        <v>13000</v>
      </c>
      <c r="C59" s="30" t="s">
        <v>404</v>
      </c>
      <c r="D59" s="31">
        <v>3822</v>
      </c>
      <c r="E59" s="31">
        <v>16685</v>
      </c>
      <c r="F59" s="31" t="s">
        <v>405</v>
      </c>
      <c r="G59" s="31" t="s">
        <v>406</v>
      </c>
      <c r="H59" s="31"/>
      <c r="I59" s="30" t="s">
        <v>407</v>
      </c>
      <c r="J59" s="32">
        <v>13000</v>
      </c>
      <c r="K59" s="32"/>
      <c r="L59" s="29"/>
      <c r="M59" s="29"/>
      <c r="N59" s="29"/>
      <c r="O59" s="38">
        <v>13000</v>
      </c>
      <c r="P59" s="32"/>
      <c r="Q59" s="29">
        <v>0</v>
      </c>
      <c r="R59" s="29" t="s">
        <v>408</v>
      </c>
      <c r="S59" s="29"/>
      <c r="T59" s="31" t="s">
        <v>406</v>
      </c>
      <c r="U59" s="30" t="str">
        <f>VLOOKUP(T59,'BCD Detailed Ledger-PI0028'!A:A,1,0)</f>
        <v>SV18061681</v>
      </c>
      <c r="V59" s="31"/>
      <c r="W59" s="31"/>
      <c r="X59" s="29"/>
      <c r="Y59" s="29"/>
      <c r="Z59" s="29" t="s">
        <v>82</v>
      </c>
    </row>
    <row r="60" spans="1:26" s="29" customFormat="1" x14ac:dyDescent="0.25">
      <c r="A60" s="31" t="s">
        <v>933</v>
      </c>
      <c r="B60" s="32">
        <v>4500</v>
      </c>
      <c r="C60" s="30" t="s">
        <v>259</v>
      </c>
      <c r="D60" s="31">
        <v>1809</v>
      </c>
      <c r="E60" s="31">
        <v>8475</v>
      </c>
      <c r="F60" s="31" t="s">
        <v>933</v>
      </c>
      <c r="G60" s="31">
        <v>0</v>
      </c>
      <c r="H60" s="31"/>
      <c r="I60" s="30" t="s">
        <v>934</v>
      </c>
      <c r="J60" s="32">
        <v>4500</v>
      </c>
      <c r="K60" s="32"/>
      <c r="L60" s="43"/>
      <c r="M60" s="43"/>
      <c r="N60" s="43"/>
      <c r="O60" s="38">
        <v>4500</v>
      </c>
      <c r="P60" s="32"/>
      <c r="Q60" s="43">
        <v>0</v>
      </c>
      <c r="R60" s="43" t="s">
        <v>935</v>
      </c>
      <c r="S60" s="43"/>
      <c r="T60" s="31" t="s">
        <v>933</v>
      </c>
      <c r="U60" s="30" t="str">
        <f>VLOOKUP(T60,'BCD Detailed Ledger-PI0028'!A:A,1,0)</f>
        <v>SV18010777</v>
      </c>
      <c r="V60" s="31"/>
      <c r="W60" s="31"/>
      <c r="X60" s="43"/>
      <c r="Y60" s="43"/>
      <c r="Z60" s="43" t="s">
        <v>930</v>
      </c>
    </row>
    <row r="61" spans="1:26" s="29" customFormat="1" x14ac:dyDescent="0.25">
      <c r="A61" s="31" t="s">
        <v>936</v>
      </c>
      <c r="B61" s="32">
        <v>5000</v>
      </c>
      <c r="C61" s="30" t="s">
        <v>259</v>
      </c>
      <c r="D61" s="31">
        <v>1821</v>
      </c>
      <c r="E61" s="31">
        <v>8502</v>
      </c>
      <c r="F61" s="31" t="s">
        <v>936</v>
      </c>
      <c r="G61" s="31">
        <v>0</v>
      </c>
      <c r="H61" s="31"/>
      <c r="I61" s="30" t="s">
        <v>937</v>
      </c>
      <c r="J61" s="32">
        <v>5000</v>
      </c>
      <c r="K61" s="32"/>
      <c r="L61" s="43"/>
      <c r="M61" s="43"/>
      <c r="N61" s="43"/>
      <c r="O61" s="38">
        <v>5000</v>
      </c>
      <c r="P61" s="32"/>
      <c r="Q61" s="43">
        <v>0</v>
      </c>
      <c r="R61" s="43" t="s">
        <v>938</v>
      </c>
      <c r="S61" s="43"/>
      <c r="T61" s="31" t="s">
        <v>936</v>
      </c>
      <c r="U61" s="30" t="str">
        <f>VLOOKUP(T61,'BCD Detailed Ledger-PI0028'!A:A,1,0)</f>
        <v>SV18010761</v>
      </c>
      <c r="V61" s="31"/>
      <c r="W61" s="31"/>
      <c r="X61" s="43"/>
      <c r="Y61" s="43"/>
      <c r="Z61" s="43" t="s">
        <v>930</v>
      </c>
    </row>
    <row r="62" spans="1:26" s="29" customFormat="1" x14ac:dyDescent="0.25">
      <c r="A62" s="31" t="s">
        <v>940</v>
      </c>
      <c r="B62" s="32">
        <v>10000</v>
      </c>
      <c r="C62" s="30" t="s">
        <v>939</v>
      </c>
      <c r="D62" s="31">
        <v>1841</v>
      </c>
      <c r="E62" s="31">
        <v>8573</v>
      </c>
      <c r="F62" s="31" t="s">
        <v>940</v>
      </c>
      <c r="G62" s="31">
        <v>0</v>
      </c>
      <c r="H62" s="31"/>
      <c r="I62" s="30" t="s">
        <v>941</v>
      </c>
      <c r="J62" s="32">
        <v>10000</v>
      </c>
      <c r="K62" s="32"/>
      <c r="L62" s="43"/>
      <c r="M62" s="43"/>
      <c r="N62" s="43"/>
      <c r="O62" s="38">
        <v>10000</v>
      </c>
      <c r="P62" s="32"/>
      <c r="Q62" s="43">
        <v>0</v>
      </c>
      <c r="R62" s="43" t="s">
        <v>942</v>
      </c>
      <c r="S62" s="43"/>
      <c r="T62" s="31" t="s">
        <v>940</v>
      </c>
      <c r="U62" s="30" t="str">
        <f>VLOOKUP(T62,'BCD Detailed Ledger-PI0028'!A:A,1,0)</f>
        <v>SV18010760</v>
      </c>
      <c r="V62" s="31"/>
      <c r="W62" s="31"/>
      <c r="X62" s="43"/>
      <c r="Y62" s="43"/>
      <c r="Z62" s="43" t="s">
        <v>930</v>
      </c>
    </row>
    <row r="63" spans="1:26" x14ac:dyDescent="0.25">
      <c r="A63" s="31" t="s">
        <v>946</v>
      </c>
      <c r="B63" s="32">
        <v>5000</v>
      </c>
      <c r="C63" s="30" t="s">
        <v>945</v>
      </c>
      <c r="D63" s="31">
        <v>1949</v>
      </c>
      <c r="E63" s="31">
        <v>9152</v>
      </c>
      <c r="F63" s="31" t="s">
        <v>946</v>
      </c>
      <c r="G63" s="31">
        <v>0</v>
      </c>
      <c r="H63" s="31"/>
      <c r="I63" s="30" t="s">
        <v>947</v>
      </c>
      <c r="J63" s="32">
        <v>5000</v>
      </c>
      <c r="K63" s="32"/>
      <c r="O63" s="38">
        <v>5000</v>
      </c>
      <c r="P63" s="32"/>
      <c r="Q63" s="43">
        <v>0</v>
      </c>
      <c r="R63" s="43" t="s">
        <v>948</v>
      </c>
      <c r="T63" s="31" t="s">
        <v>946</v>
      </c>
      <c r="U63" s="30" t="str">
        <f>VLOOKUP(T63,'BCD Detailed Ledger-PI0028'!A:A,1,0)</f>
        <v>SV18020037</v>
      </c>
      <c r="V63" s="31"/>
      <c r="W63" s="31"/>
      <c r="Z63" s="43" t="s">
        <v>930</v>
      </c>
    </row>
    <row r="64" spans="1:26" x14ac:dyDescent="0.25">
      <c r="A64" s="31" t="s">
        <v>960</v>
      </c>
      <c r="B64" s="32">
        <v>5000</v>
      </c>
      <c r="C64" s="30" t="s">
        <v>294</v>
      </c>
      <c r="D64" s="31">
        <v>2476</v>
      </c>
      <c r="E64" s="31">
        <v>11530</v>
      </c>
      <c r="F64" s="31" t="s">
        <v>960</v>
      </c>
      <c r="G64" s="31">
        <v>0</v>
      </c>
      <c r="H64" s="31"/>
      <c r="I64" s="30" t="s">
        <v>961</v>
      </c>
      <c r="J64" s="32">
        <v>5000</v>
      </c>
      <c r="K64" s="32"/>
      <c r="O64" s="38">
        <v>5000</v>
      </c>
      <c r="P64" s="32"/>
      <c r="Q64" s="43">
        <v>0</v>
      </c>
      <c r="R64" s="43" t="s">
        <v>962</v>
      </c>
      <c r="T64" s="31" t="s">
        <v>960</v>
      </c>
      <c r="U64" s="30" t="str">
        <f>VLOOKUP(T64,'BCD Detailed Ledger-PI0028'!A:A,1,0)</f>
        <v>SV18030694</v>
      </c>
      <c r="V64" s="31"/>
      <c r="W64" s="31"/>
      <c r="Z64" s="43" t="s">
        <v>930</v>
      </c>
    </row>
    <row r="65" spans="1:26" x14ac:dyDescent="0.25">
      <c r="A65" s="43" t="s">
        <v>2105</v>
      </c>
      <c r="B65" s="32">
        <v>10000</v>
      </c>
      <c r="C65" s="30" t="s">
        <v>976</v>
      </c>
      <c r="D65" s="31">
        <v>2669</v>
      </c>
      <c r="E65" s="31">
        <v>12264</v>
      </c>
      <c r="F65" s="31" t="s">
        <v>439</v>
      </c>
      <c r="G65" s="31">
        <v>0</v>
      </c>
      <c r="H65" s="31"/>
      <c r="I65" s="30" t="s">
        <v>977</v>
      </c>
      <c r="J65" s="32">
        <v>10000</v>
      </c>
      <c r="K65" s="32"/>
      <c r="O65" s="38">
        <v>10000</v>
      </c>
      <c r="P65" s="32"/>
      <c r="Q65" s="43">
        <v>0</v>
      </c>
      <c r="R65" s="43" t="s">
        <v>441</v>
      </c>
      <c r="T65" s="43" t="s">
        <v>2105</v>
      </c>
      <c r="U65" s="30" t="str">
        <f>VLOOKUP(T65,'BCD Detailed Ledger-PI0028'!A:A,1,0)</f>
        <v>SV18031974</v>
      </c>
      <c r="Z65" s="43" t="s">
        <v>930</v>
      </c>
    </row>
    <row r="66" spans="1:26" x14ac:dyDescent="0.25">
      <c r="A66" s="43" t="s">
        <v>2105</v>
      </c>
      <c r="B66" s="32">
        <v>10000</v>
      </c>
      <c r="C66" s="30" t="s">
        <v>976</v>
      </c>
      <c r="D66" s="31">
        <v>2670</v>
      </c>
      <c r="E66" s="31">
        <v>12265</v>
      </c>
      <c r="F66" s="31" t="s">
        <v>439</v>
      </c>
      <c r="G66" s="31">
        <v>0</v>
      </c>
      <c r="H66" s="31"/>
      <c r="I66" s="30" t="s">
        <v>978</v>
      </c>
      <c r="J66" s="32">
        <v>10000</v>
      </c>
      <c r="K66" s="32"/>
      <c r="O66" s="38">
        <v>10000</v>
      </c>
      <c r="P66" s="32"/>
      <c r="Q66" s="43">
        <v>0</v>
      </c>
      <c r="R66" s="43" t="s">
        <v>441</v>
      </c>
      <c r="T66" s="43" t="s">
        <v>2105</v>
      </c>
      <c r="U66" s="30" t="str">
        <f>VLOOKUP(T66,'BCD Detailed Ledger-PI0028'!A:A,1,0)</f>
        <v>SV18031974</v>
      </c>
      <c r="Z66" s="43" t="s">
        <v>930</v>
      </c>
    </row>
    <row r="67" spans="1:26" x14ac:dyDescent="0.25">
      <c r="A67" s="43" t="s">
        <v>2100</v>
      </c>
      <c r="B67" s="32">
        <v>4994</v>
      </c>
      <c r="C67" s="30" t="s">
        <v>976</v>
      </c>
      <c r="D67" s="31">
        <v>2683</v>
      </c>
      <c r="E67" s="31">
        <v>12283</v>
      </c>
      <c r="F67" s="31" t="s">
        <v>439</v>
      </c>
      <c r="G67" s="31">
        <v>0</v>
      </c>
      <c r="H67" s="31"/>
      <c r="I67" s="30" t="s">
        <v>979</v>
      </c>
      <c r="J67" s="32">
        <v>10000</v>
      </c>
      <c r="K67" s="32"/>
      <c r="L67" s="30" t="s">
        <v>980</v>
      </c>
      <c r="O67" s="38">
        <v>4994</v>
      </c>
      <c r="P67" s="32"/>
      <c r="Q67" s="43">
        <v>0</v>
      </c>
      <c r="R67" s="43" t="s">
        <v>441</v>
      </c>
      <c r="T67" s="43" t="s">
        <v>2100</v>
      </c>
      <c r="U67" s="30" t="str">
        <f>VLOOKUP(T67,'BCD Detailed Ledger-PI0028'!A:A,1,0)</f>
        <v>SV18031889</v>
      </c>
      <c r="Z67" s="43" t="s">
        <v>930</v>
      </c>
    </row>
    <row r="68" spans="1:26" x14ac:dyDescent="0.25">
      <c r="A68" s="43" t="s">
        <v>2130</v>
      </c>
      <c r="B68" s="32">
        <v>5000</v>
      </c>
      <c r="C68" s="30" t="s">
        <v>981</v>
      </c>
      <c r="D68" s="31">
        <v>2812</v>
      </c>
      <c r="E68" s="31">
        <v>12939</v>
      </c>
      <c r="F68" s="31" t="s">
        <v>982</v>
      </c>
      <c r="G68" s="31">
        <v>0</v>
      </c>
      <c r="H68" s="31"/>
      <c r="I68" s="30" t="s">
        <v>983</v>
      </c>
      <c r="J68" s="32">
        <v>5000</v>
      </c>
      <c r="K68" s="32"/>
      <c r="O68" s="38">
        <v>5000</v>
      </c>
      <c r="P68" s="32"/>
      <c r="Q68" s="43">
        <v>0</v>
      </c>
      <c r="R68" s="43" t="s">
        <v>984</v>
      </c>
      <c r="T68" s="43" t="s">
        <v>2130</v>
      </c>
      <c r="U68" s="30" t="str">
        <f>VLOOKUP(T68,'BCD Detailed Ledger-PI0028'!A:A,1,0)</f>
        <v>SV18041787</v>
      </c>
      <c r="Z68" s="43" t="s">
        <v>930</v>
      </c>
    </row>
    <row r="69" spans="1:26" x14ac:dyDescent="0.25">
      <c r="A69" s="43" t="s">
        <v>2126</v>
      </c>
      <c r="B69" s="32">
        <v>18000</v>
      </c>
      <c r="C69" s="30" t="s">
        <v>985</v>
      </c>
      <c r="D69" s="31">
        <v>2833</v>
      </c>
      <c r="E69" s="31">
        <v>12999</v>
      </c>
      <c r="F69" s="31" t="s">
        <v>986</v>
      </c>
      <c r="G69" s="31">
        <v>0</v>
      </c>
      <c r="H69" s="31"/>
      <c r="I69" s="30" t="s">
        <v>987</v>
      </c>
      <c r="J69" s="32">
        <v>18000</v>
      </c>
      <c r="K69" s="32"/>
      <c r="O69" s="38">
        <v>18000</v>
      </c>
      <c r="P69" s="32"/>
      <c r="Q69" s="43">
        <v>0</v>
      </c>
      <c r="R69" s="43" t="s">
        <v>988</v>
      </c>
      <c r="T69" s="43" t="s">
        <v>2126</v>
      </c>
      <c r="U69" s="30" t="str">
        <f>VLOOKUP(T69,'BCD Detailed Ledger-PI0028'!A:A,1,0)</f>
        <v>SV18041788</v>
      </c>
      <c r="Z69" s="43" t="s">
        <v>930</v>
      </c>
    </row>
    <row r="70" spans="1:26" x14ac:dyDescent="0.25">
      <c r="A70" s="31" t="s">
        <v>996</v>
      </c>
      <c r="B70" s="32">
        <v>10000</v>
      </c>
      <c r="C70" s="30" t="s">
        <v>995</v>
      </c>
      <c r="D70" s="31">
        <v>3092</v>
      </c>
      <c r="E70" s="31">
        <v>13991</v>
      </c>
      <c r="F70" s="31" t="s">
        <v>996</v>
      </c>
      <c r="G70" s="31">
        <v>0</v>
      </c>
      <c r="H70" s="31"/>
      <c r="I70" s="30" t="s">
        <v>997</v>
      </c>
      <c r="J70" s="32">
        <v>10000</v>
      </c>
      <c r="K70" s="32"/>
      <c r="O70" s="38">
        <v>10000</v>
      </c>
      <c r="P70" s="32"/>
      <c r="Q70" s="43">
        <v>0</v>
      </c>
      <c r="R70" s="43" t="s">
        <v>998</v>
      </c>
      <c r="T70" s="31" t="s">
        <v>996</v>
      </c>
      <c r="U70" s="30" t="str">
        <f>VLOOKUP(T70,'BCD Detailed Ledger-PI0028'!A:A,1,0)</f>
        <v>SV18041153</v>
      </c>
      <c r="V70" s="31"/>
      <c r="W70" s="31"/>
      <c r="Z70" s="43" t="s">
        <v>930</v>
      </c>
    </row>
    <row r="71" spans="1:26" x14ac:dyDescent="0.25">
      <c r="A71" s="31" t="s">
        <v>1007</v>
      </c>
      <c r="B71" s="32">
        <v>6500</v>
      </c>
      <c r="C71" s="30" t="s">
        <v>351</v>
      </c>
      <c r="D71" s="31">
        <v>3461</v>
      </c>
      <c r="E71" s="31">
        <v>15147</v>
      </c>
      <c r="F71" s="31" t="s">
        <v>1007</v>
      </c>
      <c r="G71" s="31">
        <v>0</v>
      </c>
      <c r="H71" s="31"/>
      <c r="I71" s="30" t="s">
        <v>1008</v>
      </c>
      <c r="J71" s="32">
        <v>6500</v>
      </c>
      <c r="K71" s="32"/>
      <c r="O71" s="38">
        <v>6500</v>
      </c>
      <c r="P71" s="32"/>
      <c r="Q71" s="43">
        <v>0</v>
      </c>
      <c r="R71" s="43" t="s">
        <v>1009</v>
      </c>
      <c r="T71" s="31" t="s">
        <v>1007</v>
      </c>
      <c r="U71" s="30" t="str">
        <f>VLOOKUP(T71,'BCD Detailed Ledger-PI0028'!A:A,1,0)</f>
        <v>SV18050421</v>
      </c>
      <c r="V71" s="31"/>
      <c r="W71" s="31"/>
      <c r="Z71" s="43" t="s">
        <v>930</v>
      </c>
    </row>
    <row r="72" spans="1:26" x14ac:dyDescent="0.25">
      <c r="A72" s="31" t="s">
        <v>1007</v>
      </c>
      <c r="B72" s="32">
        <v>6500</v>
      </c>
      <c r="C72" s="30" t="s">
        <v>351</v>
      </c>
      <c r="D72" s="31">
        <v>3463</v>
      </c>
      <c r="E72" s="31">
        <v>15149</v>
      </c>
      <c r="F72" s="31" t="s">
        <v>1007</v>
      </c>
      <c r="G72" s="31">
        <v>0</v>
      </c>
      <c r="H72" s="31"/>
      <c r="I72" s="30" t="s">
        <v>1010</v>
      </c>
      <c r="J72" s="32">
        <v>6500</v>
      </c>
      <c r="K72" s="32"/>
      <c r="O72" s="38">
        <v>6500</v>
      </c>
      <c r="P72" s="32"/>
      <c r="Q72" s="43">
        <v>0</v>
      </c>
      <c r="R72" s="43" t="s">
        <v>1009</v>
      </c>
      <c r="T72" s="31" t="s">
        <v>1007</v>
      </c>
      <c r="U72" s="30" t="str">
        <f>VLOOKUP(T72,'BCD Detailed Ledger-PI0028'!A:A,1,0)</f>
        <v>SV18050421</v>
      </c>
      <c r="V72" s="31"/>
      <c r="W72" s="31"/>
      <c r="Z72" s="43" t="s">
        <v>930</v>
      </c>
    </row>
    <row r="73" spans="1:26" x14ac:dyDescent="0.25">
      <c r="A73" s="31" t="s">
        <v>1035</v>
      </c>
      <c r="B73" s="32">
        <v>62380</v>
      </c>
      <c r="C73" s="30" t="s">
        <v>388</v>
      </c>
      <c r="D73" s="31">
        <v>3608</v>
      </c>
      <c r="E73" s="31">
        <v>15743</v>
      </c>
      <c r="F73" s="31" t="s">
        <v>1035</v>
      </c>
      <c r="G73" s="30" t="s">
        <v>1036</v>
      </c>
      <c r="H73" s="31"/>
      <c r="I73" s="30" t="s">
        <v>1037</v>
      </c>
      <c r="J73" s="32">
        <v>62380</v>
      </c>
      <c r="K73" s="32"/>
      <c r="O73" s="38">
        <v>62380</v>
      </c>
      <c r="P73" s="32"/>
      <c r="Q73" s="43">
        <v>0</v>
      </c>
      <c r="R73" s="43" t="s">
        <v>1038</v>
      </c>
      <c r="T73" s="31" t="s">
        <v>1035</v>
      </c>
      <c r="U73" s="30" t="str">
        <f>VLOOKUP(T73,'BCD Detailed Ledger-PI0028'!A:A,1,0)</f>
        <v>SV18051163</v>
      </c>
      <c r="V73" s="31"/>
      <c r="W73" s="31"/>
      <c r="Z73" s="43" t="s">
        <v>930</v>
      </c>
    </row>
    <row r="74" spans="1:26" x14ac:dyDescent="0.25">
      <c r="A74" s="29" t="s">
        <v>1074</v>
      </c>
      <c r="B74" s="32">
        <v>6500</v>
      </c>
      <c r="C74" s="30" t="s">
        <v>394</v>
      </c>
      <c r="D74" s="31">
        <v>3675</v>
      </c>
      <c r="E74" s="31">
        <v>16002</v>
      </c>
      <c r="F74" s="31" t="s">
        <v>1074</v>
      </c>
      <c r="G74" s="31">
        <v>0</v>
      </c>
      <c r="H74" s="31"/>
      <c r="I74" s="30" t="s">
        <v>1075</v>
      </c>
      <c r="J74" s="32">
        <v>6500</v>
      </c>
      <c r="K74" s="32"/>
      <c r="L74" s="29"/>
      <c r="M74" s="29"/>
      <c r="N74" s="29"/>
      <c r="O74" s="38">
        <v>6500</v>
      </c>
      <c r="P74" s="32"/>
      <c r="Q74" s="29">
        <v>0</v>
      </c>
      <c r="R74" s="29" t="s">
        <v>1076</v>
      </c>
      <c r="S74" s="29"/>
      <c r="T74" s="29" t="s">
        <v>1074</v>
      </c>
      <c r="U74" s="30" t="str">
        <f>VLOOKUP(T74,'BCD Detailed Ledger-PI0028'!A:A,1,0)</f>
        <v>SV18051467</v>
      </c>
      <c r="V74" s="29"/>
      <c r="W74" s="29"/>
      <c r="X74" s="29"/>
      <c r="Y74" s="29"/>
      <c r="Z74" s="43" t="s">
        <v>930</v>
      </c>
    </row>
    <row r="75" spans="1:26" x14ac:dyDescent="0.25">
      <c r="A75" s="29" t="s">
        <v>368</v>
      </c>
      <c r="B75" s="32">
        <v>124640</v>
      </c>
      <c r="C75" s="30" t="s">
        <v>399</v>
      </c>
      <c r="D75" s="31">
        <v>3752</v>
      </c>
      <c r="E75" s="31">
        <v>16459</v>
      </c>
      <c r="F75" s="31" t="s">
        <v>400</v>
      </c>
      <c r="G75" s="31" t="s">
        <v>401</v>
      </c>
      <c r="H75" s="31"/>
      <c r="I75" s="30" t="s">
        <v>1083</v>
      </c>
      <c r="J75" s="32">
        <v>124640</v>
      </c>
      <c r="K75" s="32"/>
      <c r="L75" s="29"/>
      <c r="M75" s="29"/>
      <c r="N75" s="29"/>
      <c r="O75" s="38">
        <v>124640</v>
      </c>
      <c r="P75" s="32"/>
      <c r="Q75" s="29">
        <v>0</v>
      </c>
      <c r="R75" s="29" t="s">
        <v>1084</v>
      </c>
      <c r="S75" s="29"/>
      <c r="T75" s="29" t="s">
        <v>368</v>
      </c>
      <c r="U75" s="30" t="str">
        <f>VLOOKUP(T75,'BCD Detailed Ledger-PI0028'!A:A,1,0)</f>
        <v>SV18051845</v>
      </c>
      <c r="V75" s="29"/>
      <c r="W75" s="29"/>
      <c r="X75" s="29"/>
      <c r="Y75" s="29"/>
      <c r="Z75" s="29" t="s">
        <v>930</v>
      </c>
    </row>
    <row r="76" spans="1:26" x14ac:dyDescent="0.25">
      <c r="A76" s="29" t="s">
        <v>1086</v>
      </c>
      <c r="B76" s="32">
        <v>6500</v>
      </c>
      <c r="C76" s="30" t="s">
        <v>1085</v>
      </c>
      <c r="D76" s="31">
        <v>3760</v>
      </c>
      <c r="E76" s="31">
        <v>16537</v>
      </c>
      <c r="F76" s="31" t="s">
        <v>1086</v>
      </c>
      <c r="G76" s="31">
        <v>0</v>
      </c>
      <c r="H76" s="31"/>
      <c r="I76" s="30" t="s">
        <v>518</v>
      </c>
      <c r="J76" s="32">
        <v>6500</v>
      </c>
      <c r="K76" s="32"/>
      <c r="L76" s="29"/>
      <c r="M76" s="29"/>
      <c r="N76" s="29"/>
      <c r="O76" s="38">
        <v>6500</v>
      </c>
      <c r="P76" s="32"/>
      <c r="Q76" s="29">
        <v>0</v>
      </c>
      <c r="R76" s="29" t="s">
        <v>1087</v>
      </c>
      <c r="S76" s="29"/>
      <c r="T76" s="29" t="s">
        <v>1086</v>
      </c>
      <c r="U76" s="30" t="str">
        <f>VLOOKUP(T76,'BCD Detailed Ledger-PI0028'!A:A,1,0)</f>
        <v>SV18060263</v>
      </c>
      <c r="V76" s="29"/>
      <c r="W76" s="29"/>
      <c r="X76" s="29"/>
      <c r="Y76" s="29"/>
      <c r="Z76" s="29" t="s">
        <v>930</v>
      </c>
    </row>
    <row r="77" spans="1:26" x14ac:dyDescent="0.25">
      <c r="A77" s="29" t="s">
        <v>1088</v>
      </c>
      <c r="B77" s="32">
        <v>19300</v>
      </c>
      <c r="C77" s="30" t="s">
        <v>1085</v>
      </c>
      <c r="D77" s="31">
        <v>3789</v>
      </c>
      <c r="E77" s="31">
        <v>16586</v>
      </c>
      <c r="F77" s="31" t="s">
        <v>1088</v>
      </c>
      <c r="G77" s="31">
        <v>0</v>
      </c>
      <c r="H77" s="31"/>
      <c r="I77" s="30" t="s">
        <v>1089</v>
      </c>
      <c r="J77" s="32">
        <v>19300</v>
      </c>
      <c r="K77" s="32"/>
      <c r="L77" s="29"/>
      <c r="M77" s="29"/>
      <c r="N77" s="29"/>
      <c r="O77" s="38">
        <v>19300</v>
      </c>
      <c r="P77" s="32"/>
      <c r="Q77" s="29">
        <v>0</v>
      </c>
      <c r="R77" s="29" t="s">
        <v>1090</v>
      </c>
      <c r="S77" s="29"/>
      <c r="T77" s="29" t="s">
        <v>1088</v>
      </c>
      <c r="U77" s="30" t="str">
        <f>VLOOKUP(T77,'BCD Detailed Ledger-PI0028'!A:A,1,0)</f>
        <v>SV18051448</v>
      </c>
      <c r="V77" s="29"/>
      <c r="W77" s="29"/>
      <c r="X77" s="29"/>
      <c r="Y77" s="29"/>
      <c r="Z77" s="29" t="s">
        <v>930</v>
      </c>
    </row>
    <row r="78" spans="1:26" x14ac:dyDescent="0.25">
      <c r="A78" s="29" t="s">
        <v>1092</v>
      </c>
      <c r="B78" s="32">
        <v>6500</v>
      </c>
      <c r="C78" s="30" t="s">
        <v>1091</v>
      </c>
      <c r="D78" s="31">
        <v>3806</v>
      </c>
      <c r="E78" s="31">
        <v>16641</v>
      </c>
      <c r="F78" s="31" t="s">
        <v>1092</v>
      </c>
      <c r="G78" s="31">
        <v>0</v>
      </c>
      <c r="H78" s="31"/>
      <c r="I78" s="30" t="s">
        <v>1093</v>
      </c>
      <c r="J78" s="32">
        <v>6500</v>
      </c>
      <c r="K78" s="32"/>
      <c r="L78" s="29"/>
      <c r="M78" s="29"/>
      <c r="N78" s="29"/>
      <c r="O78" s="38">
        <v>6500</v>
      </c>
      <c r="P78" s="32"/>
      <c r="Q78" s="29">
        <v>0</v>
      </c>
      <c r="R78" s="29" t="s">
        <v>1094</v>
      </c>
      <c r="S78" s="29"/>
      <c r="T78" s="29" t="s">
        <v>1092</v>
      </c>
      <c r="U78" s="30" t="str">
        <f>VLOOKUP(T78,'BCD Detailed Ledger-PI0028'!A:A,1,0)</f>
        <v>SV18060287</v>
      </c>
      <c r="V78" s="29"/>
      <c r="W78" s="29"/>
      <c r="X78" s="29"/>
      <c r="Y78" s="29"/>
      <c r="Z78" s="29" t="s">
        <v>930</v>
      </c>
    </row>
    <row r="79" spans="1:26" x14ac:dyDescent="0.25">
      <c r="A79" s="31" t="s">
        <v>1103</v>
      </c>
      <c r="B79" s="32">
        <v>5000</v>
      </c>
      <c r="C79" s="30" t="s">
        <v>404</v>
      </c>
      <c r="D79" s="31">
        <v>3832</v>
      </c>
      <c r="E79" s="31">
        <v>16696</v>
      </c>
      <c r="F79" s="31" t="s">
        <v>1100</v>
      </c>
      <c r="G79" s="31" t="s">
        <v>1103</v>
      </c>
      <c r="H79" s="31"/>
      <c r="I79" s="30" t="s">
        <v>1104</v>
      </c>
      <c r="J79" s="32">
        <v>5000</v>
      </c>
      <c r="K79" s="32"/>
      <c r="L79" s="29"/>
      <c r="M79" s="29"/>
      <c r="N79" s="29"/>
      <c r="O79" s="38">
        <v>5000</v>
      </c>
      <c r="P79" s="32"/>
      <c r="Q79" s="29">
        <v>0</v>
      </c>
      <c r="R79" s="29" t="s">
        <v>1102</v>
      </c>
      <c r="S79" s="29"/>
      <c r="T79" s="31" t="s">
        <v>1103</v>
      </c>
      <c r="U79" s="30" t="str">
        <f>VLOOKUP(T79,'BCD Detailed Ledger-PI0028'!A:A,1,0)</f>
        <v>SV18061753</v>
      </c>
      <c r="V79" s="31"/>
      <c r="W79" s="31"/>
      <c r="X79" s="29"/>
      <c r="Y79" s="29"/>
      <c r="Z79" s="29" t="s">
        <v>930</v>
      </c>
    </row>
    <row r="80" spans="1:26" x14ac:dyDescent="0.25">
      <c r="A80" s="29" t="s">
        <v>1133</v>
      </c>
      <c r="B80" s="32">
        <v>6500</v>
      </c>
      <c r="C80" s="30" t="s">
        <v>1128</v>
      </c>
      <c r="D80" s="31">
        <v>4031</v>
      </c>
      <c r="E80" s="31">
        <v>17566</v>
      </c>
      <c r="F80" s="31" t="s">
        <v>1133</v>
      </c>
      <c r="G80" s="31">
        <v>0</v>
      </c>
      <c r="H80" s="31"/>
      <c r="I80" s="30" t="s">
        <v>1134</v>
      </c>
      <c r="J80" s="32">
        <v>6500</v>
      </c>
      <c r="K80" s="32"/>
      <c r="L80" s="29"/>
      <c r="M80" s="29"/>
      <c r="N80" s="29"/>
      <c r="O80" s="38">
        <v>6500</v>
      </c>
      <c r="P80" s="32"/>
      <c r="Q80" s="29">
        <v>0</v>
      </c>
      <c r="R80" s="29" t="s">
        <v>1135</v>
      </c>
      <c r="S80" s="29" t="s">
        <v>1133</v>
      </c>
      <c r="T80" s="29" t="s">
        <v>1133</v>
      </c>
      <c r="U80" s="30" t="str">
        <f>VLOOKUP(T80,'BCD Detailed Ledger-PI0028'!A:A,1,0)</f>
        <v>SV18061101</v>
      </c>
      <c r="V80" s="29"/>
      <c r="W80" s="29"/>
      <c r="X80" s="29"/>
      <c r="Y80" s="29"/>
      <c r="Z80" s="29" t="s">
        <v>930</v>
      </c>
    </row>
    <row r="81" spans="1:26" s="29" customFormat="1" x14ac:dyDescent="0.25">
      <c r="B81" s="32"/>
      <c r="C81" s="30"/>
      <c r="D81" s="35"/>
      <c r="E81" s="31"/>
      <c r="F81" s="31"/>
      <c r="G81" s="31"/>
      <c r="H81" s="31"/>
      <c r="I81" s="30"/>
      <c r="J81" s="36"/>
      <c r="K81" s="32"/>
      <c r="O81" s="32"/>
      <c r="P81" s="32"/>
    </row>
    <row r="82" spans="1:26" s="29" customFormat="1" ht="15.75" thickBot="1" x14ac:dyDescent="0.3">
      <c r="B82" s="32"/>
      <c r="C82" s="30"/>
      <c r="D82" s="35"/>
      <c r="E82" s="31"/>
      <c r="F82" s="31"/>
      <c r="G82" s="31"/>
      <c r="H82" s="31"/>
      <c r="I82" s="30"/>
      <c r="J82" s="37">
        <f>SUM(J14:J81)</f>
        <v>1289525</v>
      </c>
      <c r="K82" s="32">
        <f>'Safaricom Ledger PI0028'!J28+'BCD Ledger PT050'!I17+'BCD Detailed Ledger-PI0028'!J42+'BCD Ledger-PI023'!J18</f>
        <v>1164660</v>
      </c>
      <c r="O82" s="32"/>
      <c r="P82" s="32"/>
    </row>
    <row r="83" spans="1:26" s="29" customFormat="1" ht="15.75" thickTop="1" x14ac:dyDescent="0.25">
      <c r="B83" s="32"/>
      <c r="C83" s="30"/>
      <c r="D83" s="35"/>
      <c r="E83" s="31"/>
      <c r="F83" s="31"/>
      <c r="G83" s="31"/>
      <c r="H83" s="31"/>
      <c r="I83" s="30"/>
      <c r="J83" s="32"/>
      <c r="K83" s="32"/>
      <c r="L83" s="59">
        <f>J82-K82</f>
        <v>124865</v>
      </c>
      <c r="O83" s="32"/>
      <c r="P83" s="32"/>
    </row>
    <row r="84" spans="1:26" s="29" customFormat="1" x14ac:dyDescent="0.25">
      <c r="B84" s="32"/>
      <c r="C84" s="30"/>
      <c r="D84" s="35"/>
      <c r="E84" s="31"/>
      <c r="F84" s="31"/>
      <c r="G84" s="31"/>
      <c r="H84" s="31"/>
      <c r="I84" s="30"/>
      <c r="J84" s="32"/>
      <c r="K84" s="32"/>
      <c r="O84" s="32"/>
      <c r="P84" s="32"/>
    </row>
    <row r="85" spans="1:26" s="29" customFormat="1" x14ac:dyDescent="0.25">
      <c r="B85" s="32"/>
      <c r="C85" s="30"/>
      <c r="D85" s="35"/>
      <c r="E85" s="31"/>
      <c r="F85" s="31"/>
      <c r="G85" s="31"/>
      <c r="H85" s="31"/>
      <c r="I85" s="30"/>
      <c r="J85" s="32"/>
      <c r="K85" s="32"/>
      <c r="O85" s="32"/>
      <c r="P85" s="32"/>
    </row>
    <row r="86" spans="1:26" s="29" customFormat="1" x14ac:dyDescent="0.25">
      <c r="B86" s="32"/>
      <c r="C86" s="30"/>
      <c r="D86" s="35" t="s">
        <v>627</v>
      </c>
      <c r="E86" s="31"/>
      <c r="F86" s="31"/>
      <c r="G86" s="31"/>
      <c r="H86" s="31"/>
      <c r="I86" s="30"/>
      <c r="J86" s="32"/>
      <c r="K86" s="32"/>
      <c r="O86" s="32"/>
      <c r="P86" s="32"/>
    </row>
    <row r="87" spans="1:26" s="29" customFormat="1" x14ac:dyDescent="0.25">
      <c r="A87" s="30" t="s">
        <v>630</v>
      </c>
      <c r="B87" s="32">
        <v>32500</v>
      </c>
      <c r="C87" s="30" t="s">
        <v>628</v>
      </c>
      <c r="D87" s="31">
        <v>4715</v>
      </c>
      <c r="E87" s="31">
        <v>20889</v>
      </c>
      <c r="F87" s="31" t="s">
        <v>629</v>
      </c>
      <c r="G87" s="30" t="s">
        <v>630</v>
      </c>
      <c r="H87" s="31" t="s">
        <v>631</v>
      </c>
      <c r="I87" s="30" t="s">
        <v>632</v>
      </c>
      <c r="J87" s="32">
        <v>32500</v>
      </c>
      <c r="K87" s="32"/>
      <c r="O87" s="32">
        <v>32500</v>
      </c>
      <c r="P87" s="32"/>
      <c r="Q87" s="29">
        <v>0</v>
      </c>
      <c r="R87" s="29" t="s">
        <v>633</v>
      </c>
      <c r="T87" s="30" t="s">
        <v>630</v>
      </c>
      <c r="U87" s="30" t="e">
        <f>VLOOKUP(T87,'BCD Detailed Ledger-PI0028'!A:A,1,0)</f>
        <v>#N/A</v>
      </c>
      <c r="V87" s="30"/>
      <c r="W87" s="30"/>
      <c r="Z87" s="29" t="s">
        <v>634</v>
      </c>
    </row>
    <row r="88" spans="1:26" s="29" customFormat="1" x14ac:dyDescent="0.25">
      <c r="A88" s="31" t="s">
        <v>2616</v>
      </c>
      <c r="B88" s="32">
        <v>4500</v>
      </c>
      <c r="C88" s="30" t="s">
        <v>164</v>
      </c>
      <c r="D88" s="31">
        <v>830</v>
      </c>
      <c r="E88" s="31">
        <v>3720</v>
      </c>
      <c r="F88" s="31" t="s">
        <v>637</v>
      </c>
      <c r="G88" s="31" t="s">
        <v>2616</v>
      </c>
      <c r="H88" s="31"/>
      <c r="I88" s="30" t="s">
        <v>638</v>
      </c>
      <c r="J88" s="32">
        <v>13800</v>
      </c>
      <c r="K88" s="32"/>
      <c r="L88" s="30" t="s">
        <v>639</v>
      </c>
      <c r="M88" s="43"/>
      <c r="N88" s="43"/>
      <c r="O88" s="32">
        <v>4500</v>
      </c>
      <c r="P88" s="32"/>
      <c r="Q88" s="43"/>
      <c r="R88" s="43" t="s">
        <v>640</v>
      </c>
      <c r="S88" s="43"/>
      <c r="T88" s="31" t="s">
        <v>2616</v>
      </c>
      <c r="U88" s="30" t="e">
        <f>VLOOKUP(T88,'BCD Detailed Ledger-PI0028'!A:A,1,0)</f>
        <v>#N/A</v>
      </c>
      <c r="V88" s="31"/>
      <c r="W88" s="31"/>
      <c r="X88" s="43"/>
      <c r="Y88" s="43"/>
      <c r="Z88" s="43" t="s">
        <v>634</v>
      </c>
    </row>
    <row r="89" spans="1:26" s="29" customFormat="1" x14ac:dyDescent="0.25">
      <c r="A89" s="31" t="s">
        <v>2617</v>
      </c>
      <c r="B89" s="32">
        <v>4500</v>
      </c>
      <c r="C89" s="30" t="s">
        <v>455</v>
      </c>
      <c r="D89" s="31">
        <v>906</v>
      </c>
      <c r="E89" s="31">
        <v>3966</v>
      </c>
      <c r="F89" s="31" t="s">
        <v>644</v>
      </c>
      <c r="G89" s="31" t="s">
        <v>2617</v>
      </c>
      <c r="H89" s="31"/>
      <c r="I89" s="30" t="s">
        <v>27</v>
      </c>
      <c r="J89" s="32">
        <v>4500</v>
      </c>
      <c r="K89" s="32"/>
      <c r="L89" s="43"/>
      <c r="M89" s="43"/>
      <c r="N89" s="43"/>
      <c r="O89" s="32">
        <v>4500</v>
      </c>
      <c r="P89" s="32"/>
      <c r="Q89" s="43"/>
      <c r="R89" s="43" t="s">
        <v>645</v>
      </c>
      <c r="S89" s="43"/>
      <c r="T89" s="31" t="s">
        <v>2617</v>
      </c>
      <c r="U89" s="30" t="e">
        <f>VLOOKUP(T89,'BCD Detailed Ledger-PI0028'!A:A,1,0)</f>
        <v>#N/A</v>
      </c>
      <c r="V89" s="31"/>
      <c r="W89" s="31"/>
      <c r="X89" s="43"/>
      <c r="Y89" s="43"/>
      <c r="Z89" s="43" t="s">
        <v>634</v>
      </c>
    </row>
    <row r="90" spans="1:26" s="29" customFormat="1" x14ac:dyDescent="0.25">
      <c r="A90" s="31" t="s">
        <v>646</v>
      </c>
      <c r="B90" s="32">
        <v>4500</v>
      </c>
      <c r="C90" s="30" t="s">
        <v>455</v>
      </c>
      <c r="D90" s="31">
        <v>907</v>
      </c>
      <c r="E90" s="31">
        <v>3969</v>
      </c>
      <c r="F90" s="31" t="s">
        <v>646</v>
      </c>
      <c r="G90" s="31" t="s">
        <v>646</v>
      </c>
      <c r="H90" s="31"/>
      <c r="I90" s="30" t="s">
        <v>647</v>
      </c>
      <c r="J90" s="32">
        <v>4500</v>
      </c>
      <c r="K90" s="32"/>
      <c r="L90" s="43"/>
      <c r="M90" s="43"/>
      <c r="N90" s="43"/>
      <c r="O90" s="32">
        <v>4500</v>
      </c>
      <c r="P90" s="32"/>
      <c r="Q90" s="43"/>
      <c r="R90" s="43" t="s">
        <v>648</v>
      </c>
      <c r="S90" s="43"/>
      <c r="T90" s="31" t="s">
        <v>646</v>
      </c>
      <c r="U90" s="30" t="e">
        <f>VLOOKUP(T90,'BCD Detailed Ledger-PI0028'!A:A,1,0)</f>
        <v>#N/A</v>
      </c>
      <c r="V90" s="31"/>
      <c r="W90" s="31"/>
      <c r="X90" s="43"/>
      <c r="Y90" s="43"/>
      <c r="Z90" s="43" t="s">
        <v>634</v>
      </c>
    </row>
    <row r="91" spans="1:26" s="29" customFormat="1" x14ac:dyDescent="0.25">
      <c r="A91" s="31" t="s">
        <v>2618</v>
      </c>
      <c r="B91" s="32">
        <v>27000</v>
      </c>
      <c r="C91" s="30" t="s">
        <v>223</v>
      </c>
      <c r="D91" s="31">
        <v>1387</v>
      </c>
      <c r="E91" s="31">
        <v>5904</v>
      </c>
      <c r="F91" s="31" t="s">
        <v>656</v>
      </c>
      <c r="G91" s="31" t="s">
        <v>2618</v>
      </c>
      <c r="H91" s="31"/>
      <c r="I91" s="30" t="s">
        <v>657</v>
      </c>
      <c r="J91" s="32">
        <v>27000</v>
      </c>
      <c r="K91" s="32"/>
      <c r="L91" s="43"/>
      <c r="M91" s="43"/>
      <c r="N91" s="43"/>
      <c r="O91" s="32">
        <v>27000</v>
      </c>
      <c r="P91" s="32"/>
      <c r="Q91" s="43"/>
      <c r="R91" s="43" t="s">
        <v>658</v>
      </c>
      <c r="S91" s="43"/>
      <c r="T91" s="31" t="s">
        <v>2618</v>
      </c>
      <c r="U91" s="30" t="e">
        <f>VLOOKUP(T91,'BCD Detailed Ledger-PI0028'!A:A,1,0)</f>
        <v>#N/A</v>
      </c>
      <c r="V91" s="31"/>
      <c r="W91" s="31"/>
      <c r="X91" s="43"/>
      <c r="Y91" s="43"/>
      <c r="Z91" s="43" t="s">
        <v>634</v>
      </c>
    </row>
    <row r="92" spans="1:26" s="29" customFormat="1" x14ac:dyDescent="0.25">
      <c r="A92" s="29" t="s">
        <v>688</v>
      </c>
      <c r="B92" s="32">
        <v>6500.01</v>
      </c>
      <c r="C92" s="30" t="s">
        <v>687</v>
      </c>
      <c r="D92" s="31">
        <v>4601</v>
      </c>
      <c r="E92" s="31">
        <v>20339</v>
      </c>
      <c r="F92" s="31" t="s">
        <v>688</v>
      </c>
      <c r="G92" s="31">
        <v>0</v>
      </c>
      <c r="H92" s="31"/>
      <c r="I92" s="30" t="s">
        <v>402</v>
      </c>
      <c r="J92" s="32">
        <v>39000</v>
      </c>
      <c r="K92" s="32"/>
      <c r="L92" s="30" t="s">
        <v>689</v>
      </c>
      <c r="O92" s="32">
        <v>6500.01</v>
      </c>
      <c r="P92" s="32"/>
      <c r="Q92" s="29">
        <v>0</v>
      </c>
      <c r="R92" s="29" t="s">
        <v>690</v>
      </c>
      <c r="S92" s="29" t="s">
        <v>691</v>
      </c>
      <c r="T92" s="29" t="s">
        <v>688</v>
      </c>
      <c r="U92" s="30" t="e">
        <f>VLOOKUP(T92,'BCD Detailed Ledger-PI0028'!A:A,1,0)</f>
        <v>#N/A</v>
      </c>
      <c r="X92" s="29" t="s">
        <v>690</v>
      </c>
      <c r="Y92" s="29" t="s">
        <v>692</v>
      </c>
      <c r="Z92" s="29" t="s">
        <v>634</v>
      </c>
    </row>
    <row r="93" spans="1:26" s="29" customFormat="1" x14ac:dyDescent="0.25">
      <c r="A93" s="29" t="s">
        <v>693</v>
      </c>
      <c r="B93" s="32">
        <v>32500</v>
      </c>
      <c r="C93" s="30" t="s">
        <v>687</v>
      </c>
      <c r="D93" s="31">
        <v>4605</v>
      </c>
      <c r="E93" s="31">
        <v>20346</v>
      </c>
      <c r="F93" s="31" t="s">
        <v>693</v>
      </c>
      <c r="G93" s="31">
        <v>0</v>
      </c>
      <c r="H93" s="31"/>
      <c r="I93" s="30" t="s">
        <v>694</v>
      </c>
      <c r="J93" s="32">
        <v>39000</v>
      </c>
      <c r="K93" s="32"/>
      <c r="L93" s="30" t="s">
        <v>695</v>
      </c>
      <c r="O93" s="32">
        <v>32500</v>
      </c>
      <c r="P93" s="32"/>
      <c r="Q93" s="29">
        <v>0</v>
      </c>
      <c r="R93" s="29" t="s">
        <v>690</v>
      </c>
      <c r="S93" s="29" t="s">
        <v>696</v>
      </c>
      <c r="T93" s="29" t="s">
        <v>693</v>
      </c>
      <c r="U93" s="30" t="e">
        <f>VLOOKUP(T93,'BCD Detailed Ledger-PI0028'!A:A,1,0)</f>
        <v>#N/A</v>
      </c>
      <c r="X93" s="29" t="s">
        <v>690</v>
      </c>
      <c r="Y93" s="29" t="s">
        <v>697</v>
      </c>
      <c r="Z93" s="29" t="s">
        <v>634</v>
      </c>
    </row>
    <row r="94" spans="1:26" s="29" customFormat="1" x14ac:dyDescent="0.25">
      <c r="B94" s="36"/>
      <c r="C94" s="30"/>
      <c r="D94" s="31"/>
      <c r="E94" s="31"/>
      <c r="F94" s="31"/>
      <c r="G94" s="31"/>
      <c r="H94" s="31"/>
      <c r="I94" s="30"/>
      <c r="J94" s="32"/>
      <c r="K94" s="32"/>
      <c r="L94" s="30"/>
      <c r="O94" s="36"/>
      <c r="P94" s="32"/>
      <c r="U94" s="30" t="e">
        <f>VLOOKUP(T94,'BCD Detailed Ledger-PI0028'!A:A,1,0)</f>
        <v>#N/A</v>
      </c>
    </row>
    <row r="95" spans="1:26" s="29" customFormat="1" ht="15.75" thickBot="1" x14ac:dyDescent="0.3">
      <c r="B95" s="37">
        <f>SUM(B52:B94)</f>
        <v>633719.01</v>
      </c>
      <c r="C95" s="30"/>
      <c r="D95" s="31"/>
      <c r="E95" s="31"/>
      <c r="F95" s="31"/>
      <c r="G95" s="31"/>
      <c r="H95" s="31"/>
      <c r="I95" s="30"/>
      <c r="J95" s="32"/>
      <c r="K95" s="32"/>
      <c r="L95" s="30"/>
      <c r="O95" s="37">
        <f>SUM(O52:O94)</f>
        <v>633719.01</v>
      </c>
      <c r="P95" s="32"/>
      <c r="U95" s="30" t="e">
        <f>VLOOKUP(T95,'BCD Detailed Ledger-PI0028'!A:A,1,0)</f>
        <v>#N/A</v>
      </c>
    </row>
    <row r="96" spans="1:26" ht="15.75" thickTop="1" x14ac:dyDescent="0.25">
      <c r="B96" s="32"/>
      <c r="C96" s="30"/>
      <c r="D96" s="31"/>
      <c r="E96" s="31"/>
      <c r="F96" s="31"/>
      <c r="G96" s="31"/>
      <c r="H96" s="31"/>
      <c r="I96" s="30"/>
      <c r="J96" s="32"/>
      <c r="K96" s="32"/>
      <c r="O96" s="32"/>
      <c r="P96" s="32"/>
      <c r="U96" s="30" t="e">
        <f>VLOOKUP(T96,'BCD Detailed Ledger-PI0028'!A:A,1,0)</f>
        <v>#N/A</v>
      </c>
    </row>
    <row r="97" spans="1:26" x14ac:dyDescent="0.25">
      <c r="B97" s="32"/>
      <c r="C97" s="30"/>
      <c r="D97" s="35" t="s">
        <v>75</v>
      </c>
      <c r="E97" s="31"/>
      <c r="F97" s="31"/>
      <c r="G97" s="31"/>
      <c r="H97" s="31"/>
      <c r="I97" s="30"/>
      <c r="J97" s="32"/>
      <c r="K97" s="32"/>
      <c r="O97" s="32"/>
      <c r="P97" s="32"/>
      <c r="U97" s="30" t="e">
        <f>VLOOKUP(T97,'BCD Detailed Ledger-PI0028'!A:A,1,0)</f>
        <v>#N/A</v>
      </c>
    </row>
    <row r="98" spans="1:26" x14ac:dyDescent="0.25">
      <c r="B98" s="32">
        <v>18000</v>
      </c>
      <c r="C98" s="30" t="s">
        <v>164</v>
      </c>
      <c r="D98" s="31">
        <v>825</v>
      </c>
      <c r="E98" s="31">
        <v>3713</v>
      </c>
      <c r="F98" s="31" t="s">
        <v>165</v>
      </c>
      <c r="G98" s="31">
        <v>0</v>
      </c>
      <c r="H98" s="31"/>
      <c r="I98" s="30" t="s">
        <v>166</v>
      </c>
      <c r="J98" s="32">
        <v>18000</v>
      </c>
      <c r="K98" s="32"/>
      <c r="O98" s="32">
        <v>18000</v>
      </c>
      <c r="P98" s="32"/>
      <c r="Q98" s="43">
        <v>0</v>
      </c>
      <c r="R98" s="43" t="s">
        <v>167</v>
      </c>
      <c r="U98" s="30" t="e">
        <f>VLOOKUP(T98,'BCD Detailed Ledger-PI0028'!A:A,1,0)</f>
        <v>#N/A</v>
      </c>
      <c r="Z98" s="43" t="s">
        <v>82</v>
      </c>
    </row>
    <row r="99" spans="1:26" x14ac:dyDescent="0.25">
      <c r="A99" s="31" t="s">
        <v>78</v>
      </c>
      <c r="B99" s="32">
        <v>6500</v>
      </c>
      <c r="C99" s="30" t="s">
        <v>76</v>
      </c>
      <c r="D99" s="31">
        <v>4429</v>
      </c>
      <c r="E99" s="31">
        <v>19439</v>
      </c>
      <c r="F99" s="31" t="s">
        <v>77</v>
      </c>
      <c r="G99" s="31" t="s">
        <v>78</v>
      </c>
      <c r="H99" s="31"/>
      <c r="I99" s="30" t="s">
        <v>79</v>
      </c>
      <c r="J99" s="32">
        <v>6500</v>
      </c>
      <c r="K99" s="32"/>
      <c r="L99" s="29"/>
      <c r="M99" s="29"/>
      <c r="N99" s="29"/>
      <c r="O99" s="32">
        <v>6500</v>
      </c>
      <c r="P99" s="32"/>
      <c r="Q99" s="29" t="s">
        <v>80</v>
      </c>
      <c r="R99" s="29" t="s">
        <v>81</v>
      </c>
      <c r="S99" s="31" t="s">
        <v>78</v>
      </c>
      <c r="T99" s="31" t="s">
        <v>78</v>
      </c>
      <c r="U99" s="30" t="e">
        <f>VLOOKUP(T99,'BCD Detailed Ledger-PI0028'!A:A,1,0)</f>
        <v>#N/A</v>
      </c>
      <c r="V99" s="31"/>
      <c r="W99" s="31"/>
      <c r="X99" s="29"/>
      <c r="Y99" s="29"/>
      <c r="Z99" s="29" t="s">
        <v>82</v>
      </c>
    </row>
    <row r="100" spans="1:26" x14ac:dyDescent="0.25">
      <c r="A100" s="31" t="s">
        <v>78</v>
      </c>
      <c r="B100" s="32">
        <v>6500</v>
      </c>
      <c r="C100" s="30" t="s">
        <v>83</v>
      </c>
      <c r="D100" s="31">
        <v>4446</v>
      </c>
      <c r="E100" s="31">
        <v>19515</v>
      </c>
      <c r="F100" s="31" t="s">
        <v>84</v>
      </c>
      <c r="G100" s="31" t="s">
        <v>78</v>
      </c>
      <c r="H100" s="31"/>
      <c r="I100" s="30" t="s">
        <v>85</v>
      </c>
      <c r="J100" s="32">
        <v>6500</v>
      </c>
      <c r="K100" s="32"/>
      <c r="L100" s="29"/>
      <c r="M100" s="29"/>
      <c r="N100" s="29"/>
      <c r="O100" s="32">
        <v>6500</v>
      </c>
      <c r="P100" s="32"/>
      <c r="Q100" s="29">
        <v>0</v>
      </c>
      <c r="R100" s="29" t="s">
        <v>81</v>
      </c>
      <c r="S100" s="31" t="s">
        <v>78</v>
      </c>
      <c r="T100" s="31" t="s">
        <v>78</v>
      </c>
      <c r="U100" s="30" t="e">
        <f>VLOOKUP(T100,'BCD Detailed Ledger-PI0028'!A:A,1,0)</f>
        <v>#N/A</v>
      </c>
      <c r="V100" s="31"/>
      <c r="W100" s="31"/>
      <c r="X100" s="29"/>
      <c r="Y100" s="29"/>
      <c r="Z100" s="29" t="s">
        <v>82</v>
      </c>
    </row>
    <row r="101" spans="1:26" x14ac:dyDescent="0.25">
      <c r="B101" s="32">
        <v>8100</v>
      </c>
      <c r="C101" s="30" t="s">
        <v>86</v>
      </c>
      <c r="D101" s="31">
        <v>322</v>
      </c>
      <c r="E101" s="31">
        <v>1666</v>
      </c>
      <c r="F101" s="31" t="s">
        <v>87</v>
      </c>
      <c r="G101" s="31">
        <v>0</v>
      </c>
      <c r="H101" s="31"/>
      <c r="I101" s="30" t="s">
        <v>88</v>
      </c>
      <c r="J101" s="32">
        <v>8100</v>
      </c>
      <c r="K101" s="32"/>
      <c r="O101" s="32">
        <v>8100</v>
      </c>
      <c r="P101" s="32"/>
      <c r="Q101" s="43">
        <v>0</v>
      </c>
      <c r="R101" s="43" t="s">
        <v>89</v>
      </c>
      <c r="U101" s="30" t="e">
        <f>VLOOKUP(T101,'BCD Detailed Ledger-PI0028'!A:A,1,0)</f>
        <v>#N/A</v>
      </c>
      <c r="Z101" s="43" t="s">
        <v>82</v>
      </c>
    </row>
    <row r="102" spans="1:26" x14ac:dyDescent="0.25">
      <c r="B102" s="32">
        <v>18000</v>
      </c>
      <c r="C102" s="30" t="s">
        <v>90</v>
      </c>
      <c r="D102" s="31">
        <v>388</v>
      </c>
      <c r="E102" s="31">
        <v>1915</v>
      </c>
      <c r="F102" s="31" t="s">
        <v>91</v>
      </c>
      <c r="G102" s="31">
        <v>0</v>
      </c>
      <c r="H102" s="31"/>
      <c r="I102" s="30" t="s">
        <v>92</v>
      </c>
      <c r="J102" s="32">
        <v>18000</v>
      </c>
      <c r="K102" s="32"/>
      <c r="O102" s="32">
        <v>18000</v>
      </c>
      <c r="P102" s="32"/>
      <c r="Q102" s="43">
        <v>0</v>
      </c>
      <c r="R102" s="43" t="s">
        <v>93</v>
      </c>
      <c r="U102" s="30" t="e">
        <f>VLOOKUP(T102,'BCD Detailed Ledger-PI0028'!A:A,1,0)</f>
        <v>#N/A</v>
      </c>
      <c r="Z102" s="43" t="s">
        <v>82</v>
      </c>
    </row>
    <row r="103" spans="1:26" x14ac:dyDescent="0.25">
      <c r="B103" s="32">
        <v>9000</v>
      </c>
      <c r="C103" s="30" t="s">
        <v>90</v>
      </c>
      <c r="D103" s="31">
        <v>389</v>
      </c>
      <c r="E103" s="31">
        <v>1916</v>
      </c>
      <c r="F103" s="31" t="s">
        <v>94</v>
      </c>
      <c r="G103" s="31">
        <v>0</v>
      </c>
      <c r="H103" s="31"/>
      <c r="I103" s="30" t="s">
        <v>95</v>
      </c>
      <c r="J103" s="32">
        <v>9500</v>
      </c>
      <c r="K103" s="32"/>
      <c r="M103" s="40">
        <v>-500</v>
      </c>
      <c r="N103" s="40"/>
      <c r="O103" s="32">
        <v>9000</v>
      </c>
      <c r="P103" s="32"/>
      <c r="Q103" s="43">
        <v>0</v>
      </c>
      <c r="R103" s="43" t="s">
        <v>93</v>
      </c>
      <c r="U103" s="30" t="e">
        <f>VLOOKUP(T103,'BCD Detailed Ledger-PI0028'!A:A,1,0)</f>
        <v>#N/A</v>
      </c>
      <c r="Z103" s="43" t="s">
        <v>82</v>
      </c>
    </row>
    <row r="104" spans="1:26" x14ac:dyDescent="0.25">
      <c r="B104" s="32">
        <v>13300</v>
      </c>
      <c r="C104" s="30" t="s">
        <v>96</v>
      </c>
      <c r="D104" s="31">
        <v>398</v>
      </c>
      <c r="E104" s="31">
        <v>1997</v>
      </c>
      <c r="F104" s="31" t="s">
        <v>97</v>
      </c>
      <c r="G104" s="31">
        <v>0</v>
      </c>
      <c r="H104" s="31"/>
      <c r="I104" s="30" t="s">
        <v>98</v>
      </c>
      <c r="J104" s="32">
        <v>13300</v>
      </c>
      <c r="K104" s="32"/>
      <c r="O104" s="32">
        <v>13300</v>
      </c>
      <c r="P104" s="32"/>
      <c r="Q104" s="43">
        <v>0</v>
      </c>
      <c r="R104" s="43" t="s">
        <v>93</v>
      </c>
      <c r="U104" s="30" t="e">
        <f>VLOOKUP(T104,'BCD Detailed Ledger-PI0028'!A:A,1,0)</f>
        <v>#N/A</v>
      </c>
      <c r="Z104" s="43" t="s">
        <v>82</v>
      </c>
    </row>
    <row r="105" spans="1:26" x14ac:dyDescent="0.25">
      <c r="B105" s="32">
        <v>4500</v>
      </c>
      <c r="C105" s="30" t="s">
        <v>48</v>
      </c>
      <c r="D105" s="31">
        <v>446</v>
      </c>
      <c r="E105" s="31">
        <v>2228</v>
      </c>
      <c r="F105" s="31" t="s">
        <v>97</v>
      </c>
      <c r="G105" s="31">
        <v>0</v>
      </c>
      <c r="H105" s="31"/>
      <c r="I105" s="30" t="s">
        <v>98</v>
      </c>
      <c r="J105" s="32">
        <v>4500</v>
      </c>
      <c r="K105" s="32"/>
      <c r="O105" s="32">
        <v>4500</v>
      </c>
      <c r="P105" s="32"/>
      <c r="Q105" s="43">
        <v>0</v>
      </c>
      <c r="R105" s="43" t="s">
        <v>93</v>
      </c>
      <c r="U105" s="30" t="e">
        <f>VLOOKUP(T105,'BCD Detailed Ledger-PI0028'!A:A,1,0)</f>
        <v>#N/A</v>
      </c>
      <c r="Z105" s="43" t="s">
        <v>82</v>
      </c>
    </row>
    <row r="106" spans="1:26" x14ac:dyDescent="0.25">
      <c r="B106" s="32">
        <v>4200</v>
      </c>
      <c r="C106" s="30" t="s">
        <v>48</v>
      </c>
      <c r="D106" s="31">
        <v>457</v>
      </c>
      <c r="E106" s="31">
        <v>2247</v>
      </c>
      <c r="F106" s="31" t="s">
        <v>99</v>
      </c>
      <c r="G106" s="31">
        <v>0</v>
      </c>
      <c r="H106" s="31"/>
      <c r="I106" s="30" t="s">
        <v>100</v>
      </c>
      <c r="J106" s="32">
        <v>4200</v>
      </c>
      <c r="K106" s="32"/>
      <c r="O106" s="32">
        <v>4200</v>
      </c>
      <c r="P106" s="32"/>
      <c r="Q106" s="43">
        <v>0</v>
      </c>
      <c r="R106" s="43" t="s">
        <v>101</v>
      </c>
      <c r="U106" s="30" t="e">
        <f>VLOOKUP(T106,'BCD Detailed Ledger-PI0028'!A:A,1,0)</f>
        <v>#N/A</v>
      </c>
      <c r="Z106" s="43" t="s">
        <v>82</v>
      </c>
    </row>
    <row r="107" spans="1:26" x14ac:dyDescent="0.25">
      <c r="B107" s="32">
        <v>21000</v>
      </c>
      <c r="C107" s="30" t="s">
        <v>48</v>
      </c>
      <c r="D107" s="31">
        <v>459</v>
      </c>
      <c r="E107" s="31">
        <v>2253</v>
      </c>
      <c r="F107" s="31" t="s">
        <v>99</v>
      </c>
      <c r="G107" s="31">
        <v>0</v>
      </c>
      <c r="H107" s="31"/>
      <c r="I107" s="30" t="s">
        <v>95</v>
      </c>
      <c r="J107" s="32">
        <v>21000</v>
      </c>
      <c r="K107" s="32"/>
      <c r="O107" s="32">
        <v>21000</v>
      </c>
      <c r="P107" s="32"/>
      <c r="Q107" s="43">
        <v>0</v>
      </c>
      <c r="R107" s="43" t="s">
        <v>101</v>
      </c>
      <c r="U107" s="30" t="e">
        <f>VLOOKUP(T107,'BCD Detailed Ledger-PI0028'!A:A,1,0)</f>
        <v>#N/A</v>
      </c>
      <c r="Z107" s="43" t="s">
        <v>82</v>
      </c>
    </row>
    <row r="108" spans="1:26" x14ac:dyDescent="0.25">
      <c r="B108" s="32">
        <v>5169.51</v>
      </c>
      <c r="C108" s="30" t="s">
        <v>102</v>
      </c>
      <c r="D108" s="31">
        <v>522</v>
      </c>
      <c r="E108" s="31">
        <v>2596</v>
      </c>
      <c r="F108" s="31" t="s">
        <v>103</v>
      </c>
      <c r="G108" s="31">
        <v>0</v>
      </c>
      <c r="H108" s="31"/>
      <c r="I108" s="30" t="s">
        <v>104</v>
      </c>
      <c r="J108" s="32">
        <v>9450</v>
      </c>
      <c r="K108" s="32"/>
      <c r="L108" s="30" t="s">
        <v>105</v>
      </c>
      <c r="O108" s="32">
        <v>5169.51</v>
      </c>
      <c r="P108" s="32"/>
      <c r="Q108" s="43">
        <v>0</v>
      </c>
      <c r="R108" s="43" t="s">
        <v>106</v>
      </c>
      <c r="U108" s="30" t="e">
        <f>VLOOKUP(T108,'BCD Detailed Ledger-PI0028'!A:A,1,0)</f>
        <v>#N/A</v>
      </c>
      <c r="Z108" s="43" t="s">
        <v>82</v>
      </c>
    </row>
    <row r="109" spans="1:26" x14ac:dyDescent="0.25">
      <c r="B109" s="32">
        <v>5169.51</v>
      </c>
      <c r="C109" s="30" t="s">
        <v>102</v>
      </c>
      <c r="D109" s="31">
        <v>530</v>
      </c>
      <c r="E109" s="31">
        <v>2628</v>
      </c>
      <c r="F109" s="31" t="s">
        <v>107</v>
      </c>
      <c r="G109" s="31">
        <v>0</v>
      </c>
      <c r="H109" s="31"/>
      <c r="I109" s="30" t="s">
        <v>108</v>
      </c>
      <c r="J109" s="32">
        <v>9450</v>
      </c>
      <c r="K109" s="32"/>
      <c r="L109" s="30" t="s">
        <v>105</v>
      </c>
      <c r="O109" s="32">
        <v>5169.51</v>
      </c>
      <c r="P109" s="32"/>
      <c r="Q109" s="43">
        <v>0</v>
      </c>
      <c r="R109" s="43" t="s">
        <v>93</v>
      </c>
      <c r="U109" s="30" t="e">
        <f>VLOOKUP(T109,'BCD Detailed Ledger-PI0028'!A:A,1,0)</f>
        <v>#N/A</v>
      </c>
      <c r="Z109" s="43" t="s">
        <v>82</v>
      </c>
    </row>
    <row r="110" spans="1:26" x14ac:dyDescent="0.25">
      <c r="B110" s="32">
        <v>99000</v>
      </c>
      <c r="C110" s="30" t="s">
        <v>109</v>
      </c>
      <c r="D110" s="31">
        <v>563</v>
      </c>
      <c r="E110" s="31">
        <v>2811</v>
      </c>
      <c r="F110" s="31" t="s">
        <v>110</v>
      </c>
      <c r="G110" s="31">
        <v>0</v>
      </c>
      <c r="H110" s="31"/>
      <c r="I110" s="30" t="s">
        <v>111</v>
      </c>
      <c r="J110" s="32">
        <v>99000</v>
      </c>
      <c r="K110" s="32"/>
      <c r="O110" s="32">
        <v>99000</v>
      </c>
      <c r="P110" s="32"/>
      <c r="Q110" s="43">
        <v>0</v>
      </c>
      <c r="R110" s="43" t="s">
        <v>112</v>
      </c>
      <c r="U110" s="30" t="e">
        <f>VLOOKUP(T110,'BCD Detailed Ledger-PI0028'!A:A,1,0)</f>
        <v>#N/A</v>
      </c>
      <c r="Z110" s="43" t="s">
        <v>82</v>
      </c>
    </row>
    <row r="111" spans="1:26" x14ac:dyDescent="0.25">
      <c r="B111" s="32">
        <v>9450</v>
      </c>
      <c r="C111" s="30" t="s">
        <v>55</v>
      </c>
      <c r="D111" s="31">
        <v>600</v>
      </c>
      <c r="E111" s="31">
        <v>2930</v>
      </c>
      <c r="F111" s="31" t="s">
        <v>113</v>
      </c>
      <c r="G111" s="31">
        <v>0</v>
      </c>
      <c r="H111" s="31"/>
      <c r="I111" s="30" t="s">
        <v>114</v>
      </c>
      <c r="J111" s="32">
        <v>9450</v>
      </c>
      <c r="K111" s="32"/>
      <c r="O111" s="32">
        <v>9450</v>
      </c>
      <c r="P111" s="32"/>
      <c r="Q111" s="43">
        <v>0</v>
      </c>
      <c r="R111" s="43" t="s">
        <v>93</v>
      </c>
      <c r="U111" s="30" t="e">
        <f>VLOOKUP(T111,'BCD Detailed Ledger-PI0028'!A:A,1,0)</f>
        <v>#N/A</v>
      </c>
      <c r="Z111" s="43" t="s">
        <v>82</v>
      </c>
    </row>
    <row r="112" spans="1:26" x14ac:dyDescent="0.25">
      <c r="B112" s="32">
        <v>15550</v>
      </c>
      <c r="C112" s="30" t="s">
        <v>55</v>
      </c>
      <c r="D112" s="31">
        <v>605</v>
      </c>
      <c r="E112" s="31">
        <v>2952</v>
      </c>
      <c r="F112" s="31" t="s">
        <v>115</v>
      </c>
      <c r="G112" s="31">
        <v>0</v>
      </c>
      <c r="H112" s="31"/>
      <c r="I112" s="30" t="s">
        <v>116</v>
      </c>
      <c r="J112" s="32">
        <v>15550</v>
      </c>
      <c r="K112" s="32"/>
      <c r="O112" s="32">
        <v>15550</v>
      </c>
      <c r="P112" s="32"/>
      <c r="Q112" s="43">
        <v>0</v>
      </c>
      <c r="R112" s="47" t="s">
        <v>117</v>
      </c>
      <c r="U112" s="30" t="e">
        <f>VLOOKUP(T112,'BCD Detailed Ledger-PI0028'!A:A,1,0)</f>
        <v>#N/A</v>
      </c>
      <c r="Z112" s="43" t="s">
        <v>82</v>
      </c>
    </row>
    <row r="113" spans="1:26" x14ac:dyDescent="0.25">
      <c r="B113" s="32">
        <v>6640</v>
      </c>
      <c r="C113" s="30" t="s">
        <v>118</v>
      </c>
      <c r="D113" s="31">
        <v>613</v>
      </c>
      <c r="E113" s="31">
        <v>3016</v>
      </c>
      <c r="F113" s="31" t="s">
        <v>119</v>
      </c>
      <c r="G113" s="31">
        <v>0</v>
      </c>
      <c r="H113" s="31"/>
      <c r="I113" s="30" t="s">
        <v>120</v>
      </c>
      <c r="J113" s="32">
        <v>6640</v>
      </c>
      <c r="K113" s="32"/>
      <c r="O113" s="32">
        <v>6640</v>
      </c>
      <c r="P113" s="32"/>
      <c r="Q113" s="43">
        <v>0</v>
      </c>
      <c r="R113" s="47" t="s">
        <v>121</v>
      </c>
      <c r="U113" s="30" t="e">
        <f>VLOOKUP(T113,'BCD Detailed Ledger-PI0028'!A:A,1,0)</f>
        <v>#N/A</v>
      </c>
      <c r="Z113" s="43" t="s">
        <v>82</v>
      </c>
    </row>
    <row r="114" spans="1:26" x14ac:dyDescent="0.25">
      <c r="B114" s="32">
        <v>8291.57</v>
      </c>
      <c r="C114" s="30" t="s">
        <v>122</v>
      </c>
      <c r="D114" s="31">
        <v>644</v>
      </c>
      <c r="E114" s="31">
        <v>3073</v>
      </c>
      <c r="F114" s="31" t="s">
        <v>123</v>
      </c>
      <c r="G114" s="31">
        <v>0</v>
      </c>
      <c r="H114" s="31"/>
      <c r="I114" s="30" t="s">
        <v>124</v>
      </c>
      <c r="J114" s="32">
        <v>9800</v>
      </c>
      <c r="K114" s="32"/>
      <c r="L114" s="30" t="s">
        <v>125</v>
      </c>
      <c r="O114" s="32">
        <v>8291.57</v>
      </c>
      <c r="P114" s="32"/>
      <c r="Q114" s="43">
        <v>0</v>
      </c>
      <c r="R114" s="43" t="s">
        <v>126</v>
      </c>
      <c r="U114" s="30" t="e">
        <f>VLOOKUP(T114,'BCD Detailed Ledger-PI0028'!A:A,1,0)</f>
        <v>#N/A</v>
      </c>
      <c r="Z114" s="43" t="s">
        <v>82</v>
      </c>
    </row>
    <row r="115" spans="1:26" x14ac:dyDescent="0.25">
      <c r="A115" s="43" t="s">
        <v>2619</v>
      </c>
      <c r="B115" s="32">
        <v>11880</v>
      </c>
      <c r="C115" s="30" t="s">
        <v>127</v>
      </c>
      <c r="D115" s="31">
        <v>673</v>
      </c>
      <c r="E115" s="31">
        <v>3155</v>
      </c>
      <c r="F115" s="31" t="s">
        <v>128</v>
      </c>
      <c r="G115" s="31">
        <v>0</v>
      </c>
      <c r="H115" s="31"/>
      <c r="I115" s="30" t="s">
        <v>129</v>
      </c>
      <c r="J115" s="32">
        <v>11880</v>
      </c>
      <c r="K115" s="32"/>
      <c r="O115" s="32">
        <v>11880</v>
      </c>
      <c r="P115" s="32"/>
      <c r="Q115" s="43">
        <v>0</v>
      </c>
      <c r="R115" s="43" t="s">
        <v>130</v>
      </c>
      <c r="T115" s="43" t="s">
        <v>2619</v>
      </c>
      <c r="U115" s="30" t="e">
        <f>VLOOKUP(T115,'BCD Detailed Ledger-PI0028'!A:A,1,0)</f>
        <v>#N/A</v>
      </c>
      <c r="Z115" s="43" t="s">
        <v>82</v>
      </c>
    </row>
    <row r="116" spans="1:26" x14ac:dyDescent="0.25">
      <c r="A116" s="43" t="s">
        <v>2619</v>
      </c>
      <c r="B116" s="32">
        <v>17080</v>
      </c>
      <c r="C116" s="30" t="s">
        <v>127</v>
      </c>
      <c r="D116" s="31">
        <v>674</v>
      </c>
      <c r="E116" s="31">
        <v>3156</v>
      </c>
      <c r="F116" s="31" t="s">
        <v>128</v>
      </c>
      <c r="G116" s="31">
        <v>0</v>
      </c>
      <c r="H116" s="31"/>
      <c r="I116" s="30" t="s">
        <v>131</v>
      </c>
      <c r="J116" s="32">
        <v>17080</v>
      </c>
      <c r="K116" s="32"/>
      <c r="O116" s="32">
        <v>17080</v>
      </c>
      <c r="P116" s="32"/>
      <c r="Q116" s="43">
        <v>0</v>
      </c>
      <c r="R116" s="43" t="s">
        <v>130</v>
      </c>
      <c r="T116" s="43" t="s">
        <v>2619</v>
      </c>
      <c r="U116" s="30" t="e">
        <f>VLOOKUP(T116,'BCD Detailed Ledger-PI0028'!A:A,1,0)</f>
        <v>#N/A</v>
      </c>
      <c r="Z116" s="43" t="s">
        <v>82</v>
      </c>
    </row>
    <row r="117" spans="1:26" x14ac:dyDescent="0.25">
      <c r="A117" s="43" t="s">
        <v>2619</v>
      </c>
      <c r="B117" s="32">
        <v>17080</v>
      </c>
      <c r="C117" s="30" t="s">
        <v>127</v>
      </c>
      <c r="D117" s="31">
        <v>675</v>
      </c>
      <c r="E117" s="31">
        <v>3157</v>
      </c>
      <c r="F117" s="31" t="s">
        <v>128</v>
      </c>
      <c r="G117" s="31">
        <v>0</v>
      </c>
      <c r="H117" s="31"/>
      <c r="I117" s="30" t="s">
        <v>132</v>
      </c>
      <c r="J117" s="32">
        <v>17080</v>
      </c>
      <c r="K117" s="32"/>
      <c r="O117" s="32">
        <v>17080</v>
      </c>
      <c r="P117" s="32"/>
      <c r="Q117" s="43">
        <v>0</v>
      </c>
      <c r="R117" s="43" t="s">
        <v>130</v>
      </c>
      <c r="T117" s="43" t="s">
        <v>2619</v>
      </c>
      <c r="U117" s="30" t="e">
        <f>VLOOKUP(T117,'BCD Detailed Ledger-PI0028'!A:A,1,0)</f>
        <v>#N/A</v>
      </c>
      <c r="Z117" s="43" t="s">
        <v>82</v>
      </c>
    </row>
    <row r="118" spans="1:26" x14ac:dyDescent="0.25">
      <c r="A118" s="43" t="s">
        <v>2619</v>
      </c>
      <c r="B118" s="32">
        <v>18860</v>
      </c>
      <c r="C118" s="30" t="s">
        <v>127</v>
      </c>
      <c r="D118" s="31">
        <v>676</v>
      </c>
      <c r="E118" s="31">
        <v>3158</v>
      </c>
      <c r="F118" s="31" t="s">
        <v>128</v>
      </c>
      <c r="G118" s="31">
        <v>0</v>
      </c>
      <c r="H118" s="31"/>
      <c r="I118" s="30" t="s">
        <v>133</v>
      </c>
      <c r="J118" s="32">
        <v>18860</v>
      </c>
      <c r="K118" s="32"/>
      <c r="O118" s="32">
        <v>18860</v>
      </c>
      <c r="P118" s="32"/>
      <c r="Q118" s="43">
        <v>0</v>
      </c>
      <c r="R118" s="43" t="s">
        <v>130</v>
      </c>
      <c r="T118" s="43" t="s">
        <v>2619</v>
      </c>
      <c r="U118" s="30" t="e">
        <f>VLOOKUP(T118,'BCD Detailed Ledger-PI0028'!A:A,1,0)</f>
        <v>#N/A</v>
      </c>
      <c r="Z118" s="43" t="s">
        <v>82</v>
      </c>
    </row>
    <row r="119" spans="1:26" x14ac:dyDescent="0.25">
      <c r="A119" s="43" t="s">
        <v>2619</v>
      </c>
      <c r="B119" s="32">
        <v>13580</v>
      </c>
      <c r="C119" s="30" t="s">
        <v>127</v>
      </c>
      <c r="D119" s="31">
        <v>677</v>
      </c>
      <c r="E119" s="31">
        <v>3159</v>
      </c>
      <c r="F119" s="31" t="s">
        <v>128</v>
      </c>
      <c r="G119" s="31">
        <v>0</v>
      </c>
      <c r="H119" s="31"/>
      <c r="I119" s="30" t="s">
        <v>134</v>
      </c>
      <c r="J119" s="32">
        <v>13580</v>
      </c>
      <c r="K119" s="32"/>
      <c r="O119" s="32">
        <v>13580</v>
      </c>
      <c r="P119" s="32"/>
      <c r="Q119" s="43">
        <v>0</v>
      </c>
      <c r="R119" s="43" t="s">
        <v>130</v>
      </c>
      <c r="T119" s="43" t="s">
        <v>2619</v>
      </c>
      <c r="U119" s="30" t="e">
        <f>VLOOKUP(T119,'BCD Detailed Ledger-PI0028'!A:A,1,0)</f>
        <v>#N/A</v>
      </c>
      <c r="Z119" s="43" t="s">
        <v>82</v>
      </c>
    </row>
    <row r="120" spans="1:26" x14ac:dyDescent="0.25">
      <c r="A120" s="43" t="s">
        <v>2619</v>
      </c>
      <c r="B120" s="32">
        <v>10080</v>
      </c>
      <c r="C120" s="30" t="s">
        <v>127</v>
      </c>
      <c r="D120" s="31">
        <v>678</v>
      </c>
      <c r="E120" s="31">
        <v>3160</v>
      </c>
      <c r="F120" s="31" t="s">
        <v>128</v>
      </c>
      <c r="G120" s="31">
        <v>0</v>
      </c>
      <c r="H120" s="31"/>
      <c r="I120" s="30" t="s">
        <v>135</v>
      </c>
      <c r="J120" s="32">
        <v>10080</v>
      </c>
      <c r="K120" s="32"/>
      <c r="O120" s="32">
        <v>10080</v>
      </c>
      <c r="P120" s="32"/>
      <c r="Q120" s="43">
        <v>0</v>
      </c>
      <c r="R120" s="43" t="s">
        <v>130</v>
      </c>
      <c r="T120" s="43" t="s">
        <v>2619</v>
      </c>
      <c r="U120" s="30" t="e">
        <f>VLOOKUP(T120,'BCD Detailed Ledger-PI0028'!A:A,1,0)</f>
        <v>#N/A</v>
      </c>
      <c r="Z120" s="43" t="s">
        <v>82</v>
      </c>
    </row>
    <row r="121" spans="1:26" x14ac:dyDescent="0.25">
      <c r="A121" s="43" t="s">
        <v>2619</v>
      </c>
      <c r="B121" s="32">
        <v>15380</v>
      </c>
      <c r="C121" s="30" t="s">
        <v>127</v>
      </c>
      <c r="D121" s="31">
        <v>679</v>
      </c>
      <c r="E121" s="31">
        <v>3161</v>
      </c>
      <c r="F121" s="31" t="s">
        <v>128</v>
      </c>
      <c r="G121" s="31">
        <v>0</v>
      </c>
      <c r="H121" s="31"/>
      <c r="I121" s="30" t="s">
        <v>136</v>
      </c>
      <c r="J121" s="32">
        <v>15380</v>
      </c>
      <c r="K121" s="32"/>
      <c r="O121" s="32">
        <v>15380</v>
      </c>
      <c r="P121" s="32"/>
      <c r="Q121" s="43">
        <v>0</v>
      </c>
      <c r="R121" s="43" t="s">
        <v>130</v>
      </c>
      <c r="T121" s="43" t="s">
        <v>2619</v>
      </c>
      <c r="U121" s="30" t="e">
        <f>VLOOKUP(T121,'BCD Detailed Ledger-PI0028'!A:A,1,0)</f>
        <v>#N/A</v>
      </c>
      <c r="Z121" s="43" t="s">
        <v>82</v>
      </c>
    </row>
    <row r="122" spans="1:26" x14ac:dyDescent="0.25">
      <c r="A122" s="43" t="s">
        <v>2619</v>
      </c>
      <c r="B122" s="32">
        <v>22680</v>
      </c>
      <c r="C122" s="30" t="s">
        <v>127</v>
      </c>
      <c r="D122" s="31">
        <v>680</v>
      </c>
      <c r="E122" s="31">
        <v>3162</v>
      </c>
      <c r="F122" s="31" t="s">
        <v>128</v>
      </c>
      <c r="G122" s="31">
        <v>0</v>
      </c>
      <c r="H122" s="31"/>
      <c r="I122" s="30" t="s">
        <v>137</v>
      </c>
      <c r="J122" s="32">
        <v>22680</v>
      </c>
      <c r="K122" s="32"/>
      <c r="O122" s="32">
        <v>22680</v>
      </c>
      <c r="P122" s="32"/>
      <c r="Q122" s="43">
        <v>0</v>
      </c>
      <c r="R122" s="43" t="s">
        <v>130</v>
      </c>
      <c r="T122" s="43" t="s">
        <v>2619</v>
      </c>
      <c r="U122" s="30" t="e">
        <f>VLOOKUP(T122,'BCD Detailed Ledger-PI0028'!A:A,1,0)</f>
        <v>#N/A</v>
      </c>
      <c r="Z122" s="43" t="s">
        <v>82</v>
      </c>
    </row>
    <row r="123" spans="1:26" x14ac:dyDescent="0.25">
      <c r="A123" s="43" t="s">
        <v>2619</v>
      </c>
      <c r="B123" s="32">
        <v>17280</v>
      </c>
      <c r="C123" s="30" t="s">
        <v>127</v>
      </c>
      <c r="D123" s="31">
        <v>681</v>
      </c>
      <c r="E123" s="31">
        <v>3163</v>
      </c>
      <c r="F123" s="31" t="s">
        <v>128</v>
      </c>
      <c r="G123" s="31">
        <v>0</v>
      </c>
      <c r="H123" s="31"/>
      <c r="I123" s="30" t="s">
        <v>138</v>
      </c>
      <c r="J123" s="32">
        <v>17280</v>
      </c>
      <c r="K123" s="32"/>
      <c r="O123" s="32">
        <v>17280</v>
      </c>
      <c r="P123" s="32"/>
      <c r="Q123" s="43">
        <v>0</v>
      </c>
      <c r="R123" s="43" t="s">
        <v>130</v>
      </c>
      <c r="T123" s="43" t="s">
        <v>2619</v>
      </c>
      <c r="U123" s="30" t="e">
        <f>VLOOKUP(T123,'BCD Detailed Ledger-PI0028'!A:A,1,0)</f>
        <v>#N/A</v>
      </c>
      <c r="Z123" s="43" t="s">
        <v>82</v>
      </c>
    </row>
    <row r="124" spans="1:26" x14ac:dyDescent="0.25">
      <c r="A124" s="43" t="s">
        <v>2619</v>
      </c>
      <c r="B124" s="32">
        <v>17280</v>
      </c>
      <c r="C124" s="30" t="s">
        <v>127</v>
      </c>
      <c r="D124" s="31">
        <v>683</v>
      </c>
      <c r="E124" s="31">
        <v>3165</v>
      </c>
      <c r="F124" s="31" t="s">
        <v>128</v>
      </c>
      <c r="G124" s="31">
        <v>0</v>
      </c>
      <c r="H124" s="31"/>
      <c r="I124" s="30" t="s">
        <v>139</v>
      </c>
      <c r="J124" s="32">
        <v>17280</v>
      </c>
      <c r="K124" s="32"/>
      <c r="O124" s="32">
        <v>17280</v>
      </c>
      <c r="P124" s="32"/>
      <c r="Q124" s="43">
        <v>0</v>
      </c>
      <c r="R124" s="43" t="s">
        <v>130</v>
      </c>
      <c r="T124" s="43" t="s">
        <v>2619</v>
      </c>
      <c r="U124" s="30" t="e">
        <f>VLOOKUP(T124,'BCD Detailed Ledger-PI0028'!A:A,1,0)</f>
        <v>#N/A</v>
      </c>
      <c r="Z124" s="43" t="s">
        <v>82</v>
      </c>
    </row>
    <row r="125" spans="1:26" x14ac:dyDescent="0.25">
      <c r="A125" s="43" t="s">
        <v>2619</v>
      </c>
      <c r="B125" s="32">
        <v>13580</v>
      </c>
      <c r="C125" s="30" t="s">
        <v>127</v>
      </c>
      <c r="D125" s="31">
        <v>685</v>
      </c>
      <c r="E125" s="31">
        <v>3167</v>
      </c>
      <c r="F125" s="31" t="s">
        <v>128</v>
      </c>
      <c r="G125" s="31">
        <v>0</v>
      </c>
      <c r="H125" s="31"/>
      <c r="I125" s="30" t="s">
        <v>140</v>
      </c>
      <c r="J125" s="32">
        <v>13580</v>
      </c>
      <c r="K125" s="32"/>
      <c r="O125" s="32">
        <v>13580</v>
      </c>
      <c r="P125" s="32"/>
      <c r="Q125" s="43">
        <v>0</v>
      </c>
      <c r="R125" s="43" t="s">
        <v>130</v>
      </c>
      <c r="T125" s="43" t="s">
        <v>2619</v>
      </c>
      <c r="U125" s="30" t="e">
        <f>VLOOKUP(T125,'BCD Detailed Ledger-PI0028'!A:A,1,0)</f>
        <v>#N/A</v>
      </c>
      <c r="Z125" s="43" t="s">
        <v>82</v>
      </c>
    </row>
    <row r="126" spans="1:26" x14ac:dyDescent="0.25">
      <c r="A126" s="43" t="s">
        <v>2619</v>
      </c>
      <c r="B126" s="32">
        <v>11830</v>
      </c>
      <c r="C126" s="30" t="s">
        <v>127</v>
      </c>
      <c r="D126" s="31">
        <v>689</v>
      </c>
      <c r="E126" s="31">
        <v>3178</v>
      </c>
      <c r="F126" s="31" t="s">
        <v>128</v>
      </c>
      <c r="G126" s="31">
        <v>0</v>
      </c>
      <c r="H126" s="31"/>
      <c r="I126" s="30" t="s">
        <v>141</v>
      </c>
      <c r="J126" s="32">
        <v>11830</v>
      </c>
      <c r="K126" s="32"/>
      <c r="O126" s="32">
        <v>11830</v>
      </c>
      <c r="P126" s="32"/>
      <c r="Q126" s="43">
        <v>0</v>
      </c>
      <c r="R126" s="43" t="s">
        <v>130</v>
      </c>
      <c r="T126" s="43" t="s">
        <v>2619</v>
      </c>
      <c r="U126" s="30" t="e">
        <f>VLOOKUP(T126,'BCD Detailed Ledger-PI0028'!A:A,1,0)</f>
        <v>#N/A</v>
      </c>
      <c r="Z126" s="43" t="s">
        <v>82</v>
      </c>
    </row>
    <row r="127" spans="1:26" x14ac:dyDescent="0.25">
      <c r="A127" s="43" t="s">
        <v>2619</v>
      </c>
      <c r="B127" s="32">
        <v>20655</v>
      </c>
      <c r="C127" s="30" t="s">
        <v>127</v>
      </c>
      <c r="D127" s="31">
        <v>692</v>
      </c>
      <c r="E127" s="31">
        <v>3181</v>
      </c>
      <c r="F127" s="31" t="s">
        <v>128</v>
      </c>
      <c r="G127" s="31">
        <v>0</v>
      </c>
      <c r="H127" s="31"/>
      <c r="I127" s="30" t="s">
        <v>142</v>
      </c>
      <c r="J127" s="32">
        <v>20655</v>
      </c>
      <c r="K127" s="32"/>
      <c r="O127" s="32">
        <v>20655</v>
      </c>
      <c r="P127" s="32"/>
      <c r="Q127" s="43">
        <v>0</v>
      </c>
      <c r="R127" s="43" t="s">
        <v>130</v>
      </c>
      <c r="T127" s="43" t="s">
        <v>2619</v>
      </c>
      <c r="U127" s="30" t="e">
        <f>VLOOKUP(T127,'BCD Detailed Ledger-PI0028'!A:A,1,0)</f>
        <v>#N/A</v>
      </c>
      <c r="Z127" s="43" t="s">
        <v>82</v>
      </c>
    </row>
    <row r="128" spans="1:26" x14ac:dyDescent="0.25">
      <c r="A128" s="43" t="s">
        <v>2619</v>
      </c>
      <c r="B128" s="32">
        <v>11680</v>
      </c>
      <c r="C128" s="30" t="s">
        <v>127</v>
      </c>
      <c r="D128" s="31">
        <v>693</v>
      </c>
      <c r="E128" s="31">
        <v>3182</v>
      </c>
      <c r="F128" s="31" t="s">
        <v>128</v>
      </c>
      <c r="G128" s="31">
        <v>0</v>
      </c>
      <c r="H128" s="31"/>
      <c r="I128" s="30" t="s">
        <v>143</v>
      </c>
      <c r="J128" s="32">
        <v>11680</v>
      </c>
      <c r="K128" s="32"/>
      <c r="O128" s="32">
        <v>11680</v>
      </c>
      <c r="P128" s="32"/>
      <c r="Q128" s="43">
        <v>0</v>
      </c>
      <c r="R128" s="43" t="s">
        <v>130</v>
      </c>
      <c r="T128" s="43" t="s">
        <v>2619</v>
      </c>
      <c r="U128" s="30" t="e">
        <f>VLOOKUP(T128,'BCD Detailed Ledger-PI0028'!A:A,1,0)</f>
        <v>#N/A</v>
      </c>
      <c r="Z128" s="43" t="s">
        <v>82</v>
      </c>
    </row>
    <row r="129" spans="1:26" x14ac:dyDescent="0.25">
      <c r="A129" s="43" t="s">
        <v>2619</v>
      </c>
      <c r="B129" s="32">
        <v>10200</v>
      </c>
      <c r="C129" s="30" t="s">
        <v>127</v>
      </c>
      <c r="D129" s="31">
        <v>694</v>
      </c>
      <c r="E129" s="31">
        <v>3183</v>
      </c>
      <c r="F129" s="31" t="s">
        <v>128</v>
      </c>
      <c r="G129" s="31">
        <v>0</v>
      </c>
      <c r="H129" s="31"/>
      <c r="I129" s="30" t="s">
        <v>144</v>
      </c>
      <c r="J129" s="32">
        <v>10200</v>
      </c>
      <c r="K129" s="32"/>
      <c r="O129" s="32">
        <v>10200</v>
      </c>
      <c r="P129" s="32"/>
      <c r="Q129" s="43">
        <v>0</v>
      </c>
      <c r="R129" s="43" t="s">
        <v>130</v>
      </c>
      <c r="T129" s="43" t="s">
        <v>2619</v>
      </c>
      <c r="U129" s="30" t="e">
        <f>VLOOKUP(T129,'BCD Detailed Ledger-PI0028'!A:A,1,0)</f>
        <v>#N/A</v>
      </c>
      <c r="Z129" s="43" t="s">
        <v>82</v>
      </c>
    </row>
    <row r="130" spans="1:26" x14ac:dyDescent="0.25">
      <c r="A130" s="43" t="s">
        <v>2619</v>
      </c>
      <c r="B130" s="32">
        <v>22460</v>
      </c>
      <c r="C130" s="30" t="s">
        <v>127</v>
      </c>
      <c r="D130" s="31">
        <v>695</v>
      </c>
      <c r="E130" s="31">
        <v>3184</v>
      </c>
      <c r="F130" s="31" t="s">
        <v>128</v>
      </c>
      <c r="G130" s="31">
        <v>0</v>
      </c>
      <c r="H130" s="31"/>
      <c r="I130" s="30" t="s">
        <v>145</v>
      </c>
      <c r="J130" s="32">
        <v>22460</v>
      </c>
      <c r="K130" s="32"/>
      <c r="O130" s="32">
        <v>22460</v>
      </c>
      <c r="P130" s="32"/>
      <c r="Q130" s="43">
        <v>0</v>
      </c>
      <c r="R130" s="43" t="s">
        <v>130</v>
      </c>
      <c r="T130" s="43" t="s">
        <v>2619</v>
      </c>
      <c r="U130" s="30" t="e">
        <f>VLOOKUP(T130,'BCD Detailed Ledger-PI0028'!A:A,1,0)</f>
        <v>#N/A</v>
      </c>
      <c r="Z130" s="43" t="s">
        <v>82</v>
      </c>
    </row>
    <row r="131" spans="1:26" x14ac:dyDescent="0.25">
      <c r="A131" s="43" t="s">
        <v>2619</v>
      </c>
      <c r="B131" s="32">
        <v>14930</v>
      </c>
      <c r="C131" s="30" t="s">
        <v>127</v>
      </c>
      <c r="D131" s="31">
        <v>696</v>
      </c>
      <c r="E131" s="31">
        <v>3185</v>
      </c>
      <c r="F131" s="31" t="s">
        <v>128</v>
      </c>
      <c r="G131" s="31">
        <v>0</v>
      </c>
      <c r="H131" s="31"/>
      <c r="I131" s="30" t="s">
        <v>146</v>
      </c>
      <c r="J131" s="32">
        <v>14930</v>
      </c>
      <c r="K131" s="32"/>
      <c r="O131" s="32">
        <v>14930</v>
      </c>
      <c r="P131" s="32"/>
      <c r="Q131" s="43">
        <v>0</v>
      </c>
      <c r="R131" s="43" t="s">
        <v>130</v>
      </c>
      <c r="T131" s="43" t="s">
        <v>2619</v>
      </c>
      <c r="U131" s="30" t="e">
        <f>VLOOKUP(T131,'BCD Detailed Ledger-PI0028'!A:A,1,0)</f>
        <v>#N/A</v>
      </c>
      <c r="Z131" s="43" t="s">
        <v>82</v>
      </c>
    </row>
    <row r="132" spans="1:26" x14ac:dyDescent="0.25">
      <c r="A132" s="43" t="s">
        <v>2619</v>
      </c>
      <c r="B132" s="32">
        <v>17180</v>
      </c>
      <c r="C132" s="30" t="s">
        <v>127</v>
      </c>
      <c r="D132" s="31">
        <v>697</v>
      </c>
      <c r="E132" s="31">
        <v>3186</v>
      </c>
      <c r="F132" s="31" t="s">
        <v>128</v>
      </c>
      <c r="G132" s="31">
        <v>0</v>
      </c>
      <c r="H132" s="31"/>
      <c r="I132" s="30" t="s">
        <v>147</v>
      </c>
      <c r="J132" s="32">
        <v>17180</v>
      </c>
      <c r="K132" s="32"/>
      <c r="O132" s="32">
        <v>17180</v>
      </c>
      <c r="P132" s="32"/>
      <c r="Q132" s="43">
        <v>0</v>
      </c>
      <c r="R132" s="43" t="s">
        <v>130</v>
      </c>
      <c r="T132" s="43" t="s">
        <v>2619</v>
      </c>
      <c r="U132" s="30" t="e">
        <f>VLOOKUP(T132,'BCD Detailed Ledger-PI0028'!A:A,1,0)</f>
        <v>#N/A</v>
      </c>
      <c r="Z132" s="43" t="s">
        <v>82</v>
      </c>
    </row>
    <row r="133" spans="1:26" x14ac:dyDescent="0.25">
      <c r="A133" s="43" t="s">
        <v>2619</v>
      </c>
      <c r="B133" s="32">
        <v>15380</v>
      </c>
      <c r="C133" s="30" t="s">
        <v>127</v>
      </c>
      <c r="D133" s="31">
        <v>698</v>
      </c>
      <c r="E133" s="31">
        <v>3187</v>
      </c>
      <c r="F133" s="31" t="s">
        <v>128</v>
      </c>
      <c r="G133" s="31">
        <v>0</v>
      </c>
      <c r="H133" s="31"/>
      <c r="I133" s="30" t="s">
        <v>148</v>
      </c>
      <c r="J133" s="32">
        <v>15380</v>
      </c>
      <c r="K133" s="32"/>
      <c r="O133" s="32">
        <v>15380</v>
      </c>
      <c r="P133" s="32"/>
      <c r="Q133" s="43">
        <v>0</v>
      </c>
      <c r="R133" s="43" t="s">
        <v>130</v>
      </c>
      <c r="T133" s="43" t="s">
        <v>2619</v>
      </c>
      <c r="U133" s="30" t="e">
        <f>VLOOKUP(T133,'BCD Detailed Ledger-PI0028'!A:A,1,0)</f>
        <v>#N/A</v>
      </c>
      <c r="Z133" s="43" t="s">
        <v>82</v>
      </c>
    </row>
    <row r="134" spans="1:26" x14ac:dyDescent="0.25">
      <c r="A134" s="43" t="s">
        <v>2619</v>
      </c>
      <c r="B134" s="32">
        <v>17180</v>
      </c>
      <c r="C134" s="30" t="s">
        <v>127</v>
      </c>
      <c r="D134" s="31">
        <v>700</v>
      </c>
      <c r="E134" s="31">
        <v>3192</v>
      </c>
      <c r="F134" s="31" t="s">
        <v>128</v>
      </c>
      <c r="G134" s="31">
        <v>0</v>
      </c>
      <c r="H134" s="31"/>
      <c r="I134" s="30" t="s">
        <v>149</v>
      </c>
      <c r="J134" s="32">
        <v>17180</v>
      </c>
      <c r="K134" s="32"/>
      <c r="O134" s="32">
        <v>17180</v>
      </c>
      <c r="P134" s="32"/>
      <c r="Q134" s="43">
        <v>0</v>
      </c>
      <c r="R134" s="43" t="s">
        <v>130</v>
      </c>
      <c r="T134" s="43" t="s">
        <v>2619</v>
      </c>
      <c r="U134" s="30" t="e">
        <f>VLOOKUP(T134,'BCD Detailed Ledger-PI0028'!A:A,1,0)</f>
        <v>#N/A</v>
      </c>
      <c r="Z134" s="43" t="s">
        <v>82</v>
      </c>
    </row>
    <row r="135" spans="1:26" x14ac:dyDescent="0.25">
      <c r="A135" s="43" t="s">
        <v>2619</v>
      </c>
      <c r="B135" s="32">
        <v>20560</v>
      </c>
      <c r="C135" s="30" t="s">
        <v>127</v>
      </c>
      <c r="D135" s="31">
        <v>702</v>
      </c>
      <c r="E135" s="31">
        <v>3194</v>
      </c>
      <c r="F135" s="31" t="s">
        <v>128</v>
      </c>
      <c r="G135" s="31">
        <v>0</v>
      </c>
      <c r="H135" s="31"/>
      <c r="I135" s="30" t="s">
        <v>150</v>
      </c>
      <c r="J135" s="32">
        <v>20560</v>
      </c>
      <c r="K135" s="32"/>
      <c r="O135" s="32">
        <v>20560</v>
      </c>
      <c r="P135" s="32"/>
      <c r="Q135" s="43">
        <v>0</v>
      </c>
      <c r="R135" s="43" t="s">
        <v>130</v>
      </c>
      <c r="T135" s="43" t="s">
        <v>2619</v>
      </c>
      <c r="U135" s="30" t="e">
        <f>VLOOKUP(T135,'BCD Detailed Ledger-PI0028'!A:A,1,0)</f>
        <v>#N/A</v>
      </c>
      <c r="Z135" s="43" t="s">
        <v>82</v>
      </c>
    </row>
    <row r="136" spans="1:26" x14ac:dyDescent="0.25">
      <c r="A136" s="43" t="s">
        <v>2619</v>
      </c>
      <c r="B136" s="32">
        <v>17280</v>
      </c>
      <c r="C136" s="30" t="s">
        <v>127</v>
      </c>
      <c r="D136" s="31">
        <v>703</v>
      </c>
      <c r="E136" s="31">
        <v>3195</v>
      </c>
      <c r="F136" s="31" t="s">
        <v>128</v>
      </c>
      <c r="G136" s="31">
        <v>0</v>
      </c>
      <c r="H136" s="31"/>
      <c r="I136" s="30" t="s">
        <v>151</v>
      </c>
      <c r="J136" s="32">
        <v>17280</v>
      </c>
      <c r="K136" s="32"/>
      <c r="O136" s="32">
        <v>17280</v>
      </c>
      <c r="P136" s="32"/>
      <c r="Q136" s="43">
        <v>0</v>
      </c>
      <c r="R136" s="43" t="s">
        <v>130</v>
      </c>
      <c r="T136" s="43" t="s">
        <v>2619</v>
      </c>
      <c r="U136" s="30" t="e">
        <f>VLOOKUP(T136,'BCD Detailed Ledger-PI0028'!A:A,1,0)</f>
        <v>#N/A</v>
      </c>
      <c r="Z136" s="43" t="s">
        <v>82</v>
      </c>
    </row>
    <row r="137" spans="1:26" x14ac:dyDescent="0.25">
      <c r="A137" s="43" t="s">
        <v>2619</v>
      </c>
      <c r="B137" s="32">
        <v>17500</v>
      </c>
      <c r="C137" s="30" t="s">
        <v>152</v>
      </c>
      <c r="D137" s="31">
        <v>717</v>
      </c>
      <c r="E137" s="31">
        <v>3243</v>
      </c>
      <c r="F137" s="31" t="s">
        <v>128</v>
      </c>
      <c r="G137" s="31">
        <v>0</v>
      </c>
      <c r="H137" s="31"/>
      <c r="I137" s="30" t="s">
        <v>153</v>
      </c>
      <c r="J137" s="32">
        <v>18050</v>
      </c>
      <c r="K137" s="32"/>
      <c r="L137" s="40">
        <v>-550</v>
      </c>
      <c r="O137" s="32">
        <v>17500</v>
      </c>
      <c r="P137" s="32"/>
      <c r="Q137" s="43">
        <v>0</v>
      </c>
      <c r="R137" s="43" t="s">
        <v>130</v>
      </c>
      <c r="T137" s="43" t="s">
        <v>2619</v>
      </c>
      <c r="U137" s="30" t="e">
        <f>VLOOKUP(T137,'BCD Detailed Ledger-PI0028'!A:A,1,0)</f>
        <v>#N/A</v>
      </c>
      <c r="Z137" s="43" t="s">
        <v>82</v>
      </c>
    </row>
    <row r="138" spans="1:26" x14ac:dyDescent="0.25">
      <c r="A138" s="43" t="s">
        <v>2620</v>
      </c>
      <c r="B138" s="32">
        <v>12600</v>
      </c>
      <c r="C138" s="30" t="s">
        <v>154</v>
      </c>
      <c r="D138" s="31">
        <v>791</v>
      </c>
      <c r="E138" s="31">
        <v>3578</v>
      </c>
      <c r="F138" s="31" t="s">
        <v>155</v>
      </c>
      <c r="G138" s="31">
        <v>0</v>
      </c>
      <c r="H138" s="31"/>
      <c r="I138" s="30" t="s">
        <v>156</v>
      </c>
      <c r="J138" s="32">
        <v>12600</v>
      </c>
      <c r="K138" s="32"/>
      <c r="O138" s="32">
        <v>12600</v>
      </c>
      <c r="P138" s="32"/>
      <c r="Q138" s="43" t="s">
        <v>157</v>
      </c>
      <c r="R138" s="43" t="s">
        <v>158</v>
      </c>
      <c r="T138" s="43" t="s">
        <v>2620</v>
      </c>
      <c r="U138" s="30" t="e">
        <f>VLOOKUP(T138,'BCD Detailed Ledger-PI0028'!A:A,1,0)</f>
        <v>#N/A</v>
      </c>
      <c r="Z138" s="43" t="s">
        <v>82</v>
      </c>
    </row>
    <row r="139" spans="1:26" x14ac:dyDescent="0.25">
      <c r="A139" s="43" t="s">
        <v>2620</v>
      </c>
      <c r="B139" s="32">
        <v>12600</v>
      </c>
      <c r="C139" s="30" t="s">
        <v>154</v>
      </c>
      <c r="D139" s="31">
        <v>792</v>
      </c>
      <c r="E139" s="31">
        <v>3579</v>
      </c>
      <c r="F139" s="31" t="s">
        <v>155</v>
      </c>
      <c r="G139" s="31">
        <v>0</v>
      </c>
      <c r="H139" s="31"/>
      <c r="I139" s="30" t="s">
        <v>159</v>
      </c>
      <c r="J139" s="32">
        <v>12600</v>
      </c>
      <c r="K139" s="32"/>
      <c r="O139" s="32">
        <v>12600</v>
      </c>
      <c r="P139" s="32"/>
      <c r="Q139" s="43" t="s">
        <v>157</v>
      </c>
      <c r="R139" s="43" t="s">
        <v>158</v>
      </c>
      <c r="T139" s="43" t="s">
        <v>2620</v>
      </c>
      <c r="U139" s="30" t="e">
        <f>VLOOKUP(T139,'BCD Detailed Ledger-PI0028'!A:A,1,0)</f>
        <v>#N/A</v>
      </c>
      <c r="Z139" s="43" t="s">
        <v>82</v>
      </c>
    </row>
    <row r="140" spans="1:26" x14ac:dyDescent="0.25">
      <c r="A140" s="43" t="s">
        <v>2620</v>
      </c>
      <c r="B140" s="32">
        <v>12600</v>
      </c>
      <c r="C140" s="30" t="s">
        <v>154</v>
      </c>
      <c r="D140" s="31">
        <v>796</v>
      </c>
      <c r="E140" s="31">
        <v>3600</v>
      </c>
      <c r="F140" s="31" t="s">
        <v>155</v>
      </c>
      <c r="G140" s="31">
        <v>0</v>
      </c>
      <c r="H140" s="31"/>
      <c r="I140" s="30" t="s">
        <v>160</v>
      </c>
      <c r="J140" s="32">
        <v>12600</v>
      </c>
      <c r="K140" s="32"/>
      <c r="O140" s="32">
        <v>12600</v>
      </c>
      <c r="P140" s="32"/>
      <c r="Q140" s="43" t="s">
        <v>157</v>
      </c>
      <c r="R140" s="43" t="s">
        <v>158</v>
      </c>
      <c r="T140" s="43" t="s">
        <v>2620</v>
      </c>
      <c r="U140" s="30" t="e">
        <f>VLOOKUP(T140,'BCD Detailed Ledger-PI0028'!A:A,1,0)</f>
        <v>#N/A</v>
      </c>
      <c r="Z140" s="43" t="s">
        <v>82</v>
      </c>
    </row>
    <row r="141" spans="1:26" x14ac:dyDescent="0.25">
      <c r="B141" s="32">
        <v>18000</v>
      </c>
      <c r="C141" s="30" t="s">
        <v>161</v>
      </c>
      <c r="D141" s="31">
        <v>802</v>
      </c>
      <c r="E141" s="31">
        <v>3626</v>
      </c>
      <c r="F141" s="31" t="s">
        <v>162</v>
      </c>
      <c r="G141" s="31">
        <v>0</v>
      </c>
      <c r="H141" s="31"/>
      <c r="I141" s="30" t="s">
        <v>163</v>
      </c>
      <c r="J141" s="32">
        <v>18000</v>
      </c>
      <c r="K141" s="32"/>
      <c r="O141" s="32">
        <v>18000</v>
      </c>
      <c r="P141" s="32"/>
      <c r="Q141" s="43">
        <v>0</v>
      </c>
      <c r="R141" s="43" t="s">
        <v>93</v>
      </c>
      <c r="U141" s="30" t="e">
        <f>VLOOKUP(T141,'BCD Detailed Ledger-PI0028'!A:A,1,0)</f>
        <v>#N/A</v>
      </c>
      <c r="Z141" s="43" t="s">
        <v>82</v>
      </c>
    </row>
    <row r="142" spans="1:26" x14ac:dyDescent="0.25">
      <c r="A142" s="43" t="s">
        <v>2621</v>
      </c>
      <c r="B142" s="32">
        <v>4500</v>
      </c>
      <c r="C142" s="30" t="s">
        <v>168</v>
      </c>
      <c r="D142" s="31">
        <v>844</v>
      </c>
      <c r="E142" s="31">
        <v>3799</v>
      </c>
      <c r="F142" s="31" t="s">
        <v>169</v>
      </c>
      <c r="G142" s="31">
        <v>0</v>
      </c>
      <c r="H142" s="31"/>
      <c r="I142" s="30" t="s">
        <v>170</v>
      </c>
      <c r="J142" s="32">
        <v>4500</v>
      </c>
      <c r="K142" s="32"/>
      <c r="O142" s="32">
        <v>4500</v>
      </c>
      <c r="P142" s="32"/>
      <c r="Q142" s="43">
        <v>0</v>
      </c>
      <c r="R142" s="43" t="s">
        <v>93</v>
      </c>
      <c r="T142" s="43" t="s">
        <v>2621</v>
      </c>
      <c r="U142" s="30" t="e">
        <f>VLOOKUP(T142,'BCD Detailed Ledger-PI0028'!A:A,1,0)</f>
        <v>#N/A</v>
      </c>
      <c r="Z142" s="43" t="s">
        <v>82</v>
      </c>
    </row>
    <row r="143" spans="1:26" x14ac:dyDescent="0.25">
      <c r="A143" s="43" t="s">
        <v>2621</v>
      </c>
      <c r="B143" s="32">
        <v>4500</v>
      </c>
      <c r="C143" s="30" t="s">
        <v>168</v>
      </c>
      <c r="D143" s="31">
        <v>845</v>
      </c>
      <c r="E143" s="31">
        <v>3800</v>
      </c>
      <c r="F143" s="31" t="s">
        <v>169</v>
      </c>
      <c r="G143" s="31">
        <v>0</v>
      </c>
      <c r="H143" s="31"/>
      <c r="I143" s="30" t="s">
        <v>171</v>
      </c>
      <c r="J143" s="32">
        <v>4500</v>
      </c>
      <c r="K143" s="32"/>
      <c r="O143" s="32">
        <v>4500</v>
      </c>
      <c r="P143" s="32"/>
      <c r="Q143" s="43">
        <v>0</v>
      </c>
      <c r="R143" s="43" t="s">
        <v>93</v>
      </c>
      <c r="T143" s="43" t="s">
        <v>2621</v>
      </c>
      <c r="U143" s="30" t="e">
        <f>VLOOKUP(T143,'BCD Detailed Ledger-PI0028'!A:A,1,0)</f>
        <v>#N/A</v>
      </c>
      <c r="Z143" s="43" t="s">
        <v>82</v>
      </c>
    </row>
    <row r="144" spans="1:26" x14ac:dyDescent="0.25">
      <c r="A144" s="43" t="s">
        <v>2621</v>
      </c>
      <c r="B144" s="32">
        <v>4500</v>
      </c>
      <c r="C144" s="30" t="s">
        <v>168</v>
      </c>
      <c r="D144" s="31">
        <v>850</v>
      </c>
      <c r="E144" s="31">
        <v>3806</v>
      </c>
      <c r="F144" s="31" t="s">
        <v>169</v>
      </c>
      <c r="G144" s="31">
        <v>0</v>
      </c>
      <c r="H144" s="31"/>
      <c r="I144" s="30" t="s">
        <v>172</v>
      </c>
      <c r="J144" s="32">
        <v>4500</v>
      </c>
      <c r="K144" s="32"/>
      <c r="O144" s="32">
        <v>4500</v>
      </c>
      <c r="P144" s="32"/>
      <c r="Q144" s="43">
        <v>0</v>
      </c>
      <c r="R144" s="43" t="s">
        <v>93</v>
      </c>
      <c r="T144" s="43" t="s">
        <v>2621</v>
      </c>
      <c r="U144" s="30" t="e">
        <f>VLOOKUP(T144,'BCD Detailed Ledger-PI0028'!A:A,1,0)</f>
        <v>#N/A</v>
      </c>
      <c r="Z144" s="43" t="s">
        <v>82</v>
      </c>
    </row>
    <row r="145" spans="1:26" x14ac:dyDescent="0.25">
      <c r="A145" s="43" t="s">
        <v>2621</v>
      </c>
      <c r="B145" s="32">
        <v>4500</v>
      </c>
      <c r="C145" s="30" t="s">
        <v>168</v>
      </c>
      <c r="D145" s="31">
        <v>851</v>
      </c>
      <c r="E145" s="31">
        <v>3807</v>
      </c>
      <c r="F145" s="31" t="s">
        <v>169</v>
      </c>
      <c r="G145" s="31">
        <v>0</v>
      </c>
      <c r="H145" s="31"/>
      <c r="I145" s="30" t="s">
        <v>79</v>
      </c>
      <c r="J145" s="32">
        <v>4500</v>
      </c>
      <c r="K145" s="32"/>
      <c r="O145" s="32">
        <v>4500</v>
      </c>
      <c r="P145" s="32"/>
      <c r="Q145" s="43">
        <v>0</v>
      </c>
      <c r="R145" s="43" t="s">
        <v>93</v>
      </c>
      <c r="T145" s="43" t="s">
        <v>2621</v>
      </c>
      <c r="U145" s="30" t="e">
        <f>VLOOKUP(T145,'BCD Detailed Ledger-PI0028'!A:A,1,0)</f>
        <v>#N/A</v>
      </c>
      <c r="Z145" s="43" t="s">
        <v>82</v>
      </c>
    </row>
    <row r="146" spans="1:26" x14ac:dyDescent="0.25">
      <c r="A146" s="43" t="s">
        <v>2621</v>
      </c>
      <c r="B146" s="32">
        <v>4500</v>
      </c>
      <c r="C146" s="30" t="s">
        <v>168</v>
      </c>
      <c r="D146" s="31">
        <v>852</v>
      </c>
      <c r="E146" s="31">
        <v>3808</v>
      </c>
      <c r="F146" s="31" t="s">
        <v>169</v>
      </c>
      <c r="G146" s="31">
        <v>0</v>
      </c>
      <c r="H146" s="31"/>
      <c r="I146" s="30" t="s">
        <v>173</v>
      </c>
      <c r="J146" s="32">
        <v>4500</v>
      </c>
      <c r="K146" s="32"/>
      <c r="O146" s="32">
        <v>4500</v>
      </c>
      <c r="P146" s="32"/>
      <c r="Q146" s="43">
        <v>0</v>
      </c>
      <c r="R146" s="43" t="s">
        <v>93</v>
      </c>
      <c r="T146" s="43" t="s">
        <v>2621</v>
      </c>
      <c r="U146" s="30" t="e">
        <f>VLOOKUP(T146,'BCD Detailed Ledger-PI0028'!A:A,1,0)</f>
        <v>#N/A</v>
      </c>
      <c r="Z146" s="43" t="s">
        <v>82</v>
      </c>
    </row>
    <row r="147" spans="1:26" x14ac:dyDescent="0.25">
      <c r="A147" s="43" t="s">
        <v>2621</v>
      </c>
      <c r="B147" s="32">
        <v>4500</v>
      </c>
      <c r="C147" s="30" t="s">
        <v>168</v>
      </c>
      <c r="D147" s="31">
        <v>853</v>
      </c>
      <c r="E147" s="31">
        <v>3809</v>
      </c>
      <c r="F147" s="31" t="s">
        <v>169</v>
      </c>
      <c r="G147" s="31">
        <v>0</v>
      </c>
      <c r="H147" s="31"/>
      <c r="I147" s="30" t="s">
        <v>174</v>
      </c>
      <c r="J147" s="32">
        <v>4500</v>
      </c>
      <c r="K147" s="32"/>
      <c r="O147" s="32">
        <v>4500</v>
      </c>
      <c r="P147" s="32"/>
      <c r="Q147" s="43">
        <v>0</v>
      </c>
      <c r="R147" s="43" t="s">
        <v>93</v>
      </c>
      <c r="T147" s="43" t="s">
        <v>2621</v>
      </c>
      <c r="U147" s="30" t="e">
        <f>VLOOKUP(T147,'BCD Detailed Ledger-PI0028'!A:A,1,0)</f>
        <v>#N/A</v>
      </c>
      <c r="Z147" s="43" t="s">
        <v>82</v>
      </c>
    </row>
    <row r="148" spans="1:26" x14ac:dyDescent="0.25">
      <c r="A148" s="43" t="s">
        <v>2621</v>
      </c>
      <c r="B148" s="32">
        <v>4500</v>
      </c>
      <c r="C148" s="30" t="s">
        <v>168</v>
      </c>
      <c r="D148" s="31">
        <v>854</v>
      </c>
      <c r="E148" s="31">
        <v>3810</v>
      </c>
      <c r="F148" s="31" t="s">
        <v>169</v>
      </c>
      <c r="G148" s="31">
        <v>0</v>
      </c>
      <c r="H148" s="31"/>
      <c r="I148" s="30" t="s">
        <v>175</v>
      </c>
      <c r="J148" s="32">
        <v>4500</v>
      </c>
      <c r="K148" s="32"/>
      <c r="O148" s="32">
        <v>4500</v>
      </c>
      <c r="P148" s="32"/>
      <c r="Q148" s="43">
        <v>0</v>
      </c>
      <c r="R148" s="43" t="s">
        <v>93</v>
      </c>
      <c r="T148" s="43" t="s">
        <v>2621</v>
      </c>
      <c r="U148" s="30" t="e">
        <f>VLOOKUP(T148,'BCD Detailed Ledger-PI0028'!A:A,1,0)</f>
        <v>#N/A</v>
      </c>
      <c r="Z148" s="43" t="s">
        <v>82</v>
      </c>
    </row>
    <row r="149" spans="1:26" x14ac:dyDescent="0.25">
      <c r="A149" s="43" t="s">
        <v>2621</v>
      </c>
      <c r="B149" s="32">
        <v>4500</v>
      </c>
      <c r="C149" s="30" t="s">
        <v>168</v>
      </c>
      <c r="D149" s="31">
        <v>855</v>
      </c>
      <c r="E149" s="31">
        <v>3811</v>
      </c>
      <c r="F149" s="31" t="s">
        <v>169</v>
      </c>
      <c r="G149" s="31">
        <v>0</v>
      </c>
      <c r="H149" s="31"/>
      <c r="I149" s="30" t="s">
        <v>176</v>
      </c>
      <c r="J149" s="32">
        <v>4500</v>
      </c>
      <c r="K149" s="32"/>
      <c r="O149" s="32">
        <v>4500</v>
      </c>
      <c r="P149" s="32"/>
      <c r="Q149" s="43">
        <v>0</v>
      </c>
      <c r="R149" s="43" t="s">
        <v>93</v>
      </c>
      <c r="T149" s="43" t="s">
        <v>2621</v>
      </c>
      <c r="U149" s="30" t="e">
        <f>VLOOKUP(T149,'BCD Detailed Ledger-PI0028'!A:A,1,0)</f>
        <v>#N/A</v>
      </c>
      <c r="Z149" s="43" t="s">
        <v>82</v>
      </c>
    </row>
    <row r="150" spans="1:26" x14ac:dyDescent="0.25">
      <c r="A150" s="43" t="s">
        <v>2621</v>
      </c>
      <c r="B150" s="32">
        <v>4500</v>
      </c>
      <c r="C150" s="30" t="s">
        <v>168</v>
      </c>
      <c r="D150" s="31">
        <v>856</v>
      </c>
      <c r="E150" s="31">
        <v>3812</v>
      </c>
      <c r="F150" s="31" t="s">
        <v>169</v>
      </c>
      <c r="G150" s="31">
        <v>0</v>
      </c>
      <c r="H150" s="31"/>
      <c r="I150" s="30" t="s">
        <v>177</v>
      </c>
      <c r="J150" s="32">
        <v>4500</v>
      </c>
      <c r="K150" s="32"/>
      <c r="O150" s="32">
        <v>4500</v>
      </c>
      <c r="P150" s="32"/>
      <c r="Q150" s="43">
        <v>0</v>
      </c>
      <c r="R150" s="43" t="s">
        <v>93</v>
      </c>
      <c r="T150" s="43" t="s">
        <v>2621</v>
      </c>
      <c r="U150" s="30" t="e">
        <f>VLOOKUP(T150,'BCD Detailed Ledger-PI0028'!A:A,1,0)</f>
        <v>#N/A</v>
      </c>
      <c r="Z150" s="43" t="s">
        <v>82</v>
      </c>
    </row>
    <row r="151" spans="1:26" x14ac:dyDescent="0.25">
      <c r="A151" s="43" t="s">
        <v>2621</v>
      </c>
      <c r="B151" s="32">
        <v>4500</v>
      </c>
      <c r="C151" s="30" t="s">
        <v>168</v>
      </c>
      <c r="D151" s="31">
        <v>857</v>
      </c>
      <c r="E151" s="31">
        <v>3814</v>
      </c>
      <c r="F151" s="31" t="s">
        <v>169</v>
      </c>
      <c r="G151" s="31">
        <v>0</v>
      </c>
      <c r="H151" s="31"/>
      <c r="I151" s="30" t="s">
        <v>178</v>
      </c>
      <c r="J151" s="32">
        <v>4500</v>
      </c>
      <c r="K151" s="32"/>
      <c r="O151" s="32">
        <v>4500</v>
      </c>
      <c r="P151" s="32"/>
      <c r="Q151" s="43">
        <v>0</v>
      </c>
      <c r="R151" s="43" t="s">
        <v>93</v>
      </c>
      <c r="T151" s="43" t="s">
        <v>2621</v>
      </c>
      <c r="U151" s="30" t="e">
        <f>VLOOKUP(T151,'BCD Detailed Ledger-PI0028'!A:A,1,0)</f>
        <v>#N/A</v>
      </c>
      <c r="Z151" s="43" t="s">
        <v>82</v>
      </c>
    </row>
    <row r="152" spans="1:26" x14ac:dyDescent="0.25">
      <c r="A152" s="43" t="s">
        <v>2621</v>
      </c>
      <c r="B152" s="32">
        <v>4500</v>
      </c>
      <c r="C152" s="30" t="s">
        <v>168</v>
      </c>
      <c r="D152" s="31">
        <v>858</v>
      </c>
      <c r="E152" s="31">
        <v>3815</v>
      </c>
      <c r="F152" s="31" t="s">
        <v>169</v>
      </c>
      <c r="G152" s="31">
        <v>0</v>
      </c>
      <c r="H152" s="31"/>
      <c r="I152" s="30" t="s">
        <v>179</v>
      </c>
      <c r="J152" s="32">
        <v>4500</v>
      </c>
      <c r="K152" s="32"/>
      <c r="O152" s="32">
        <v>4500</v>
      </c>
      <c r="P152" s="32"/>
      <c r="Q152" s="43">
        <v>0</v>
      </c>
      <c r="R152" s="43" t="s">
        <v>93</v>
      </c>
      <c r="T152" s="43" t="s">
        <v>2621</v>
      </c>
      <c r="U152" s="30" t="e">
        <f>VLOOKUP(T152,'BCD Detailed Ledger-PI0028'!A:A,1,0)</f>
        <v>#N/A</v>
      </c>
      <c r="Z152" s="43" t="s">
        <v>82</v>
      </c>
    </row>
    <row r="153" spans="1:26" x14ac:dyDescent="0.25">
      <c r="A153" s="43" t="s">
        <v>2621</v>
      </c>
      <c r="B153" s="32">
        <v>4500</v>
      </c>
      <c r="C153" s="30" t="s">
        <v>168</v>
      </c>
      <c r="D153" s="31">
        <v>859</v>
      </c>
      <c r="E153" s="31">
        <v>3816</v>
      </c>
      <c r="F153" s="31" t="s">
        <v>169</v>
      </c>
      <c r="G153" s="31">
        <v>0</v>
      </c>
      <c r="H153" s="31"/>
      <c r="I153" s="30" t="s">
        <v>180</v>
      </c>
      <c r="J153" s="32">
        <v>4500</v>
      </c>
      <c r="K153" s="32"/>
      <c r="O153" s="32">
        <v>4500</v>
      </c>
      <c r="P153" s="32"/>
      <c r="Q153" s="43">
        <v>0</v>
      </c>
      <c r="R153" s="43" t="s">
        <v>93</v>
      </c>
      <c r="T153" s="43" t="s">
        <v>2621</v>
      </c>
      <c r="U153" s="30" t="e">
        <f>VLOOKUP(T153,'BCD Detailed Ledger-PI0028'!A:A,1,0)</f>
        <v>#N/A</v>
      </c>
      <c r="Z153" s="43" t="s">
        <v>82</v>
      </c>
    </row>
    <row r="154" spans="1:26" x14ac:dyDescent="0.25">
      <c r="A154" s="43" t="s">
        <v>2621</v>
      </c>
      <c r="B154" s="32">
        <v>4500</v>
      </c>
      <c r="C154" s="30" t="s">
        <v>168</v>
      </c>
      <c r="D154" s="31">
        <v>860</v>
      </c>
      <c r="E154" s="31">
        <v>3817</v>
      </c>
      <c r="F154" s="31" t="s">
        <v>169</v>
      </c>
      <c r="G154" s="31">
        <v>0</v>
      </c>
      <c r="H154" s="31"/>
      <c r="I154" s="30" t="s">
        <v>181</v>
      </c>
      <c r="J154" s="32">
        <v>4500</v>
      </c>
      <c r="K154" s="32"/>
      <c r="O154" s="32">
        <v>4500</v>
      </c>
      <c r="P154" s="32"/>
      <c r="Q154" s="43">
        <v>0</v>
      </c>
      <c r="R154" s="43" t="s">
        <v>93</v>
      </c>
      <c r="T154" s="43" t="s">
        <v>2621</v>
      </c>
      <c r="U154" s="30" t="e">
        <f>VLOOKUP(T154,'BCD Detailed Ledger-PI0028'!A:A,1,0)</f>
        <v>#N/A</v>
      </c>
      <c r="Z154" s="43" t="s">
        <v>82</v>
      </c>
    </row>
    <row r="155" spans="1:26" x14ac:dyDescent="0.25">
      <c r="A155" s="43" t="s">
        <v>2621</v>
      </c>
      <c r="B155" s="32">
        <v>4500</v>
      </c>
      <c r="C155" s="30" t="s">
        <v>168</v>
      </c>
      <c r="D155" s="31">
        <v>861</v>
      </c>
      <c r="E155" s="31">
        <v>3818</v>
      </c>
      <c r="F155" s="31" t="s">
        <v>169</v>
      </c>
      <c r="G155" s="31">
        <v>0</v>
      </c>
      <c r="H155" s="31"/>
      <c r="I155" s="30" t="s">
        <v>182</v>
      </c>
      <c r="J155" s="32">
        <v>4500</v>
      </c>
      <c r="K155" s="32"/>
      <c r="O155" s="32">
        <v>4500</v>
      </c>
      <c r="P155" s="32"/>
      <c r="Q155" s="43">
        <v>0</v>
      </c>
      <c r="R155" s="43" t="s">
        <v>93</v>
      </c>
      <c r="T155" s="43" t="s">
        <v>2621</v>
      </c>
      <c r="U155" s="30" t="e">
        <f>VLOOKUP(T155,'BCD Detailed Ledger-PI0028'!A:A,1,0)</f>
        <v>#N/A</v>
      </c>
      <c r="Z155" s="43" t="s">
        <v>82</v>
      </c>
    </row>
    <row r="156" spans="1:26" x14ac:dyDescent="0.25">
      <c r="A156" s="43" t="s">
        <v>2621</v>
      </c>
      <c r="B156" s="32">
        <v>4500</v>
      </c>
      <c r="C156" s="30" t="s">
        <v>168</v>
      </c>
      <c r="D156" s="31">
        <v>862</v>
      </c>
      <c r="E156" s="31">
        <v>3819</v>
      </c>
      <c r="F156" s="31" t="s">
        <v>169</v>
      </c>
      <c r="G156" s="31">
        <v>0</v>
      </c>
      <c r="H156" s="31"/>
      <c r="I156" s="30" t="s">
        <v>183</v>
      </c>
      <c r="J156" s="32">
        <v>4500</v>
      </c>
      <c r="K156" s="32"/>
      <c r="O156" s="32">
        <v>4500</v>
      </c>
      <c r="P156" s="32"/>
      <c r="Q156" s="43">
        <v>0</v>
      </c>
      <c r="R156" s="43" t="s">
        <v>93</v>
      </c>
      <c r="T156" s="43" t="s">
        <v>2621</v>
      </c>
      <c r="U156" s="30" t="e">
        <f>VLOOKUP(T156,'BCD Detailed Ledger-PI0028'!A:A,1,0)</f>
        <v>#N/A</v>
      </c>
      <c r="Z156" s="43" t="s">
        <v>82</v>
      </c>
    </row>
    <row r="157" spans="1:26" x14ac:dyDescent="0.25">
      <c r="A157" s="43" t="s">
        <v>2621</v>
      </c>
      <c r="B157" s="32">
        <v>4500</v>
      </c>
      <c r="C157" s="30" t="s">
        <v>168</v>
      </c>
      <c r="D157" s="31">
        <v>863</v>
      </c>
      <c r="E157" s="31">
        <v>3820</v>
      </c>
      <c r="F157" s="31" t="s">
        <v>169</v>
      </c>
      <c r="G157" s="31">
        <v>0</v>
      </c>
      <c r="H157" s="31"/>
      <c r="I157" s="30" t="s">
        <v>184</v>
      </c>
      <c r="J157" s="32">
        <v>4500</v>
      </c>
      <c r="K157" s="32"/>
      <c r="O157" s="32">
        <v>4500</v>
      </c>
      <c r="P157" s="32"/>
      <c r="Q157" s="43">
        <v>0</v>
      </c>
      <c r="R157" s="43" t="s">
        <v>93</v>
      </c>
      <c r="T157" s="43" t="s">
        <v>2621</v>
      </c>
      <c r="U157" s="30" t="e">
        <f>VLOOKUP(T157,'BCD Detailed Ledger-PI0028'!A:A,1,0)</f>
        <v>#N/A</v>
      </c>
      <c r="Z157" s="43" t="s">
        <v>82</v>
      </c>
    </row>
    <row r="158" spans="1:26" x14ac:dyDescent="0.25">
      <c r="A158" s="43" t="s">
        <v>2621</v>
      </c>
      <c r="B158" s="32">
        <v>4500</v>
      </c>
      <c r="C158" s="30" t="s">
        <v>168</v>
      </c>
      <c r="D158" s="31">
        <v>864</v>
      </c>
      <c r="E158" s="31">
        <v>3821</v>
      </c>
      <c r="F158" s="31" t="s">
        <v>169</v>
      </c>
      <c r="G158" s="31">
        <v>0</v>
      </c>
      <c r="H158" s="31"/>
      <c r="I158" s="30" t="s">
        <v>185</v>
      </c>
      <c r="J158" s="32">
        <v>4500</v>
      </c>
      <c r="K158" s="32"/>
      <c r="O158" s="32">
        <v>4500</v>
      </c>
      <c r="P158" s="32"/>
      <c r="Q158" s="43">
        <v>0</v>
      </c>
      <c r="R158" s="43" t="s">
        <v>93</v>
      </c>
      <c r="T158" s="43" t="s">
        <v>2621</v>
      </c>
      <c r="U158" s="30" t="e">
        <f>VLOOKUP(T158,'BCD Detailed Ledger-PI0028'!A:A,1,0)</f>
        <v>#N/A</v>
      </c>
      <c r="Z158" s="43" t="s">
        <v>82</v>
      </c>
    </row>
    <row r="159" spans="1:26" x14ac:dyDescent="0.25">
      <c r="A159" s="43" t="s">
        <v>2621</v>
      </c>
      <c r="B159" s="32">
        <v>4500</v>
      </c>
      <c r="C159" s="30" t="s">
        <v>168</v>
      </c>
      <c r="D159" s="31">
        <v>865</v>
      </c>
      <c r="E159" s="31">
        <v>3822</v>
      </c>
      <c r="F159" s="31" t="s">
        <v>169</v>
      </c>
      <c r="G159" s="31">
        <v>0</v>
      </c>
      <c r="H159" s="31"/>
      <c r="I159" s="30" t="s">
        <v>186</v>
      </c>
      <c r="J159" s="32">
        <v>4500</v>
      </c>
      <c r="K159" s="32"/>
      <c r="O159" s="32">
        <v>4500</v>
      </c>
      <c r="P159" s="32"/>
      <c r="Q159" s="43">
        <v>0</v>
      </c>
      <c r="R159" s="43" t="s">
        <v>93</v>
      </c>
      <c r="T159" s="43" t="s">
        <v>2621</v>
      </c>
      <c r="U159" s="30" t="e">
        <f>VLOOKUP(T159,'BCD Detailed Ledger-PI0028'!A:A,1,0)</f>
        <v>#N/A</v>
      </c>
      <c r="Z159" s="43" t="s">
        <v>82</v>
      </c>
    </row>
    <row r="160" spans="1:26" x14ac:dyDescent="0.25">
      <c r="A160" s="43" t="s">
        <v>2621</v>
      </c>
      <c r="B160" s="32">
        <v>4500</v>
      </c>
      <c r="C160" s="30" t="s">
        <v>168</v>
      </c>
      <c r="D160" s="31">
        <v>871</v>
      </c>
      <c r="E160" s="31">
        <v>3829</v>
      </c>
      <c r="F160" s="31" t="s">
        <v>169</v>
      </c>
      <c r="G160" s="31">
        <v>0</v>
      </c>
      <c r="H160" s="31"/>
      <c r="I160" s="30" t="s">
        <v>187</v>
      </c>
      <c r="J160" s="32">
        <v>4500</v>
      </c>
      <c r="K160" s="32"/>
      <c r="O160" s="32">
        <v>4500</v>
      </c>
      <c r="P160" s="32"/>
      <c r="Q160" s="43">
        <v>0</v>
      </c>
      <c r="R160" s="43" t="s">
        <v>93</v>
      </c>
      <c r="T160" s="43" t="s">
        <v>2621</v>
      </c>
      <c r="U160" s="30" t="e">
        <f>VLOOKUP(T160,'BCD Detailed Ledger-PI0028'!A:A,1,0)</f>
        <v>#N/A</v>
      </c>
      <c r="Z160" s="43" t="s">
        <v>82</v>
      </c>
    </row>
    <row r="161" spans="1:26" x14ac:dyDescent="0.25">
      <c r="A161" s="43" t="s">
        <v>2621</v>
      </c>
      <c r="B161" s="32">
        <v>4500</v>
      </c>
      <c r="C161" s="30" t="s">
        <v>168</v>
      </c>
      <c r="D161" s="31">
        <v>877</v>
      </c>
      <c r="E161" s="31">
        <v>3855</v>
      </c>
      <c r="F161" s="31" t="s">
        <v>169</v>
      </c>
      <c r="G161" s="31">
        <v>0</v>
      </c>
      <c r="H161" s="31"/>
      <c r="I161" s="30" t="s">
        <v>188</v>
      </c>
      <c r="J161" s="32">
        <v>4500</v>
      </c>
      <c r="K161" s="32"/>
      <c r="O161" s="32">
        <v>4500</v>
      </c>
      <c r="P161" s="32"/>
      <c r="Q161" s="43">
        <v>0</v>
      </c>
      <c r="R161" s="43" t="s">
        <v>93</v>
      </c>
      <c r="T161" s="43" t="s">
        <v>2621</v>
      </c>
      <c r="U161" s="30" t="e">
        <f>VLOOKUP(T161,'BCD Detailed Ledger-PI0028'!A:A,1,0)</f>
        <v>#N/A</v>
      </c>
      <c r="Z161" s="43" t="s">
        <v>82</v>
      </c>
    </row>
    <row r="162" spans="1:26" x14ac:dyDescent="0.25">
      <c r="A162" s="43" t="s">
        <v>2621</v>
      </c>
      <c r="B162" s="32">
        <v>4500</v>
      </c>
      <c r="C162" s="30" t="s">
        <v>189</v>
      </c>
      <c r="D162" s="31">
        <v>881</v>
      </c>
      <c r="E162" s="31">
        <v>3877</v>
      </c>
      <c r="F162" s="31" t="s">
        <v>169</v>
      </c>
      <c r="G162" s="31">
        <v>0</v>
      </c>
      <c r="H162" s="31"/>
      <c r="I162" s="30" t="s">
        <v>170</v>
      </c>
      <c r="J162" s="32">
        <v>4500</v>
      </c>
      <c r="K162" s="32"/>
      <c r="O162" s="32">
        <v>4500</v>
      </c>
      <c r="P162" s="32"/>
      <c r="Q162" s="43">
        <v>0</v>
      </c>
      <c r="R162" s="43" t="s">
        <v>93</v>
      </c>
      <c r="T162" s="43" t="s">
        <v>2621</v>
      </c>
      <c r="U162" s="30" t="e">
        <f>VLOOKUP(T162,'BCD Detailed Ledger-PI0028'!A:A,1,0)</f>
        <v>#N/A</v>
      </c>
      <c r="Z162" s="43" t="s">
        <v>82</v>
      </c>
    </row>
    <row r="163" spans="1:26" x14ac:dyDescent="0.25">
      <c r="A163" s="43" t="s">
        <v>2621</v>
      </c>
      <c r="B163" s="32">
        <v>4500</v>
      </c>
      <c r="C163" s="30" t="s">
        <v>189</v>
      </c>
      <c r="D163" s="31">
        <v>882</v>
      </c>
      <c r="E163" s="31">
        <v>3878</v>
      </c>
      <c r="F163" s="31" t="s">
        <v>169</v>
      </c>
      <c r="G163" s="31">
        <v>0</v>
      </c>
      <c r="H163" s="31"/>
      <c r="I163" s="30" t="s">
        <v>184</v>
      </c>
      <c r="J163" s="32">
        <v>4500</v>
      </c>
      <c r="K163" s="32"/>
      <c r="O163" s="32">
        <v>4500</v>
      </c>
      <c r="P163" s="32"/>
      <c r="Q163" s="43">
        <v>0</v>
      </c>
      <c r="R163" s="43" t="s">
        <v>93</v>
      </c>
      <c r="T163" s="43" t="s">
        <v>2621</v>
      </c>
      <c r="U163" s="30" t="e">
        <f>VLOOKUP(T163,'BCD Detailed Ledger-PI0028'!A:A,1,0)</f>
        <v>#N/A</v>
      </c>
      <c r="Z163" s="43" t="s">
        <v>82</v>
      </c>
    </row>
    <row r="164" spans="1:26" x14ac:dyDescent="0.25">
      <c r="B164" s="32">
        <v>9000</v>
      </c>
      <c r="C164" s="30" t="s">
        <v>190</v>
      </c>
      <c r="D164" s="31">
        <v>920</v>
      </c>
      <c r="E164" s="31">
        <v>4019</v>
      </c>
      <c r="F164" s="31" t="s">
        <v>191</v>
      </c>
      <c r="G164" s="31">
        <v>0</v>
      </c>
      <c r="H164" s="31"/>
      <c r="I164" s="30" t="s">
        <v>192</v>
      </c>
      <c r="J164" s="32">
        <v>9000</v>
      </c>
      <c r="K164" s="32"/>
      <c r="O164" s="32">
        <v>9000</v>
      </c>
      <c r="P164" s="32"/>
      <c r="Q164" s="43">
        <v>0</v>
      </c>
      <c r="R164" s="43" t="s">
        <v>93</v>
      </c>
      <c r="U164" s="30" t="e">
        <f>VLOOKUP(T164,'BCD Detailed Ledger-PI0028'!A:A,1,0)</f>
        <v>#N/A</v>
      </c>
      <c r="Z164" s="43" t="s">
        <v>82</v>
      </c>
    </row>
    <row r="165" spans="1:26" x14ac:dyDescent="0.25">
      <c r="B165" s="32">
        <v>4500</v>
      </c>
      <c r="C165" s="30" t="s">
        <v>193</v>
      </c>
      <c r="D165" s="31">
        <v>1003</v>
      </c>
      <c r="E165" s="31">
        <v>4140</v>
      </c>
      <c r="F165" s="31" t="s">
        <v>169</v>
      </c>
      <c r="G165" s="31">
        <v>0</v>
      </c>
      <c r="H165" s="31"/>
      <c r="I165" s="30" t="s">
        <v>194</v>
      </c>
      <c r="J165" s="32">
        <v>4500</v>
      </c>
      <c r="K165" s="32"/>
      <c r="O165" s="32">
        <v>4500</v>
      </c>
      <c r="P165" s="32"/>
      <c r="Q165" s="43">
        <v>0</v>
      </c>
      <c r="R165" s="43" t="s">
        <v>93</v>
      </c>
      <c r="U165" s="30" t="e">
        <f>VLOOKUP(T165,'BCD Detailed Ledger-PI0028'!A:A,1,0)</f>
        <v>#N/A</v>
      </c>
      <c r="Z165" s="43" t="s">
        <v>82</v>
      </c>
    </row>
    <row r="166" spans="1:26" x14ac:dyDescent="0.25">
      <c r="B166" s="32">
        <v>4500</v>
      </c>
      <c r="C166" s="30" t="s">
        <v>195</v>
      </c>
      <c r="D166" s="31">
        <v>1041</v>
      </c>
      <c r="E166" s="31">
        <v>4226</v>
      </c>
      <c r="F166" s="31" t="s">
        <v>169</v>
      </c>
      <c r="G166" s="31">
        <v>0</v>
      </c>
      <c r="H166" s="31"/>
      <c r="I166" s="30" t="s">
        <v>196</v>
      </c>
      <c r="J166" s="32">
        <v>4500</v>
      </c>
      <c r="K166" s="32"/>
      <c r="O166" s="32">
        <v>4500</v>
      </c>
      <c r="P166" s="32"/>
      <c r="Q166" s="43">
        <v>0</v>
      </c>
      <c r="R166" s="43" t="s">
        <v>93</v>
      </c>
      <c r="U166" s="30" t="e">
        <f>VLOOKUP(T166,'BCD Detailed Ledger-PI0028'!A:A,1,0)</f>
        <v>#N/A</v>
      </c>
      <c r="Z166" s="43" t="s">
        <v>82</v>
      </c>
    </row>
    <row r="167" spans="1:26" x14ac:dyDescent="0.25">
      <c r="B167" s="32">
        <v>4500</v>
      </c>
      <c r="C167" s="30" t="s">
        <v>195</v>
      </c>
      <c r="D167" s="31">
        <v>1046</v>
      </c>
      <c r="E167" s="31">
        <v>4231</v>
      </c>
      <c r="F167" s="31" t="s">
        <v>169</v>
      </c>
      <c r="G167" s="31">
        <v>0</v>
      </c>
      <c r="H167" s="31"/>
      <c r="I167" s="30" t="s">
        <v>197</v>
      </c>
      <c r="J167" s="32">
        <v>4500</v>
      </c>
      <c r="K167" s="32"/>
      <c r="O167" s="32">
        <v>4500</v>
      </c>
      <c r="P167" s="32"/>
      <c r="Q167" s="43">
        <v>0</v>
      </c>
      <c r="R167" s="43" t="s">
        <v>93</v>
      </c>
      <c r="U167" s="30" t="e">
        <f>VLOOKUP(T167,'BCD Detailed Ledger-PI0028'!A:A,1,0)</f>
        <v>#N/A</v>
      </c>
      <c r="Z167" s="43" t="s">
        <v>82</v>
      </c>
    </row>
    <row r="168" spans="1:26" x14ac:dyDescent="0.25">
      <c r="B168" s="32">
        <v>4500</v>
      </c>
      <c r="C168" s="30" t="s">
        <v>195</v>
      </c>
      <c r="D168" s="31">
        <v>1049</v>
      </c>
      <c r="E168" s="31">
        <v>4234</v>
      </c>
      <c r="F168" s="31" t="s">
        <v>169</v>
      </c>
      <c r="G168" s="31">
        <v>0</v>
      </c>
      <c r="H168" s="31"/>
      <c r="I168" s="30" t="s">
        <v>198</v>
      </c>
      <c r="J168" s="32">
        <v>4500</v>
      </c>
      <c r="K168" s="32"/>
      <c r="O168" s="32">
        <v>4500</v>
      </c>
      <c r="P168" s="32"/>
      <c r="Q168" s="43">
        <v>0</v>
      </c>
      <c r="R168" s="43" t="s">
        <v>93</v>
      </c>
      <c r="U168" s="30" t="e">
        <f>VLOOKUP(T168,'BCD Detailed Ledger-PI0028'!A:A,1,0)</f>
        <v>#N/A</v>
      </c>
      <c r="Z168" s="43" t="s">
        <v>82</v>
      </c>
    </row>
    <row r="169" spans="1:26" x14ac:dyDescent="0.25">
      <c r="B169" s="32">
        <v>4500</v>
      </c>
      <c r="C169" s="30" t="s">
        <v>195</v>
      </c>
      <c r="D169" s="31">
        <v>1056</v>
      </c>
      <c r="E169" s="31">
        <v>4258</v>
      </c>
      <c r="F169" s="31" t="s">
        <v>169</v>
      </c>
      <c r="G169" s="31">
        <v>0</v>
      </c>
      <c r="H169" s="31"/>
      <c r="I169" s="30" t="s">
        <v>199</v>
      </c>
      <c r="J169" s="32">
        <v>4500</v>
      </c>
      <c r="K169" s="32"/>
      <c r="O169" s="32">
        <v>4500</v>
      </c>
      <c r="P169" s="32"/>
      <c r="Q169" s="43">
        <v>0</v>
      </c>
      <c r="R169" s="43" t="s">
        <v>93</v>
      </c>
      <c r="U169" s="30" t="e">
        <f>VLOOKUP(T169,'BCD Detailed Ledger-PI0028'!A:A,1,0)</f>
        <v>#N/A</v>
      </c>
      <c r="Z169" s="43" t="s">
        <v>82</v>
      </c>
    </row>
    <row r="170" spans="1:26" x14ac:dyDescent="0.25">
      <c r="B170" s="32">
        <v>4500</v>
      </c>
      <c r="C170" s="30" t="s">
        <v>195</v>
      </c>
      <c r="D170" s="31">
        <v>1057</v>
      </c>
      <c r="E170" s="31">
        <v>4261</v>
      </c>
      <c r="F170" s="31" t="s">
        <v>169</v>
      </c>
      <c r="G170" s="31">
        <v>0</v>
      </c>
      <c r="H170" s="31"/>
      <c r="I170" s="30" t="s">
        <v>200</v>
      </c>
      <c r="J170" s="32">
        <v>4500</v>
      </c>
      <c r="K170" s="32"/>
      <c r="O170" s="32">
        <v>4500</v>
      </c>
      <c r="P170" s="32"/>
      <c r="Q170" s="43">
        <v>0</v>
      </c>
      <c r="R170" s="43" t="s">
        <v>93</v>
      </c>
      <c r="U170" s="30" t="e">
        <f>VLOOKUP(T170,'BCD Detailed Ledger-PI0028'!A:A,1,0)</f>
        <v>#N/A</v>
      </c>
      <c r="Z170" s="43" t="s">
        <v>82</v>
      </c>
    </row>
    <row r="171" spans="1:26" x14ac:dyDescent="0.25">
      <c r="B171" s="32">
        <v>4500</v>
      </c>
      <c r="C171" s="30" t="s">
        <v>195</v>
      </c>
      <c r="D171" s="31">
        <v>1059</v>
      </c>
      <c r="E171" s="31">
        <v>4263</v>
      </c>
      <c r="F171" s="31" t="s">
        <v>169</v>
      </c>
      <c r="G171" s="31">
        <v>0</v>
      </c>
      <c r="H171" s="31"/>
      <c r="I171" s="30" t="s">
        <v>201</v>
      </c>
      <c r="J171" s="32">
        <v>4500</v>
      </c>
      <c r="K171" s="32"/>
      <c r="O171" s="32">
        <v>4500</v>
      </c>
      <c r="P171" s="32"/>
      <c r="Q171" s="43">
        <v>0</v>
      </c>
      <c r="R171" s="43" t="s">
        <v>93</v>
      </c>
      <c r="U171" s="30" t="e">
        <f>VLOOKUP(T171,'BCD Detailed Ledger-PI0028'!A:A,1,0)</f>
        <v>#N/A</v>
      </c>
      <c r="Z171" s="43" t="s">
        <v>82</v>
      </c>
    </row>
    <row r="172" spans="1:26" x14ac:dyDescent="0.25">
      <c r="B172" s="32">
        <v>4500</v>
      </c>
      <c r="C172" s="30" t="s">
        <v>195</v>
      </c>
      <c r="D172" s="31">
        <v>1060</v>
      </c>
      <c r="E172" s="31">
        <v>4264</v>
      </c>
      <c r="F172" s="31" t="s">
        <v>169</v>
      </c>
      <c r="G172" s="31">
        <v>0</v>
      </c>
      <c r="H172" s="31"/>
      <c r="I172" s="30" t="s">
        <v>202</v>
      </c>
      <c r="J172" s="32">
        <v>4500</v>
      </c>
      <c r="K172" s="32"/>
      <c r="O172" s="32">
        <v>4500</v>
      </c>
      <c r="P172" s="32"/>
      <c r="Q172" s="43">
        <v>0</v>
      </c>
      <c r="R172" s="43" t="s">
        <v>93</v>
      </c>
      <c r="U172" s="30" t="e">
        <f>VLOOKUP(T172,'BCD Detailed Ledger-PI0028'!A:A,1,0)</f>
        <v>#N/A</v>
      </c>
      <c r="Z172" s="43" t="s">
        <v>82</v>
      </c>
    </row>
    <row r="173" spans="1:26" x14ac:dyDescent="0.25">
      <c r="B173" s="32">
        <v>4500</v>
      </c>
      <c r="C173" s="30" t="s">
        <v>195</v>
      </c>
      <c r="D173" s="31">
        <v>1061</v>
      </c>
      <c r="E173" s="31">
        <v>4265</v>
      </c>
      <c r="F173" s="31" t="s">
        <v>169</v>
      </c>
      <c r="G173" s="31">
        <v>0</v>
      </c>
      <c r="H173" s="31"/>
      <c r="I173" s="30" t="s">
        <v>172</v>
      </c>
      <c r="J173" s="32">
        <v>4500</v>
      </c>
      <c r="K173" s="32"/>
      <c r="O173" s="32">
        <v>4500</v>
      </c>
      <c r="P173" s="32"/>
      <c r="Q173" s="43">
        <v>0</v>
      </c>
      <c r="R173" s="43" t="s">
        <v>93</v>
      </c>
      <c r="U173" s="30" t="e">
        <f>VLOOKUP(T173,'BCD Detailed Ledger-PI0028'!A:A,1,0)</f>
        <v>#N/A</v>
      </c>
      <c r="Z173" s="43" t="s">
        <v>82</v>
      </c>
    </row>
    <row r="174" spans="1:26" x14ac:dyDescent="0.25">
      <c r="B174" s="32">
        <v>4500</v>
      </c>
      <c r="C174" s="30" t="s">
        <v>195</v>
      </c>
      <c r="D174" s="31">
        <v>1063</v>
      </c>
      <c r="E174" s="31">
        <v>4267</v>
      </c>
      <c r="F174" s="31" t="s">
        <v>169</v>
      </c>
      <c r="G174" s="31">
        <v>0</v>
      </c>
      <c r="H174" s="31"/>
      <c r="I174" s="30" t="s">
        <v>203</v>
      </c>
      <c r="J174" s="32">
        <v>4500</v>
      </c>
      <c r="K174" s="32"/>
      <c r="O174" s="32">
        <v>4500</v>
      </c>
      <c r="P174" s="32"/>
      <c r="Q174" s="43">
        <v>0</v>
      </c>
      <c r="R174" s="43" t="s">
        <v>93</v>
      </c>
      <c r="U174" s="30" t="e">
        <f>VLOOKUP(T174,'BCD Detailed Ledger-PI0028'!A:A,1,0)</f>
        <v>#N/A</v>
      </c>
      <c r="Z174" s="43" t="s">
        <v>82</v>
      </c>
    </row>
    <row r="175" spans="1:26" x14ac:dyDescent="0.25">
      <c r="B175" s="32">
        <v>4500</v>
      </c>
      <c r="C175" s="30" t="s">
        <v>195</v>
      </c>
      <c r="D175" s="31">
        <v>1068</v>
      </c>
      <c r="E175" s="31">
        <v>4272</v>
      </c>
      <c r="F175" s="31" t="s">
        <v>169</v>
      </c>
      <c r="G175" s="31">
        <v>0</v>
      </c>
      <c r="H175" s="31"/>
      <c r="I175" s="30" t="s">
        <v>204</v>
      </c>
      <c r="J175" s="32">
        <v>4500</v>
      </c>
      <c r="K175" s="32"/>
      <c r="O175" s="32">
        <v>4500</v>
      </c>
      <c r="P175" s="32"/>
      <c r="Q175" s="43">
        <v>0</v>
      </c>
      <c r="R175" s="43" t="s">
        <v>93</v>
      </c>
      <c r="U175" s="30" t="e">
        <f>VLOOKUP(T175,'BCD Detailed Ledger-PI0028'!A:A,1,0)</f>
        <v>#N/A</v>
      </c>
      <c r="Z175" s="43" t="s">
        <v>82</v>
      </c>
    </row>
    <row r="176" spans="1:26" x14ac:dyDescent="0.25">
      <c r="B176" s="32">
        <v>4500</v>
      </c>
      <c r="C176" s="30" t="s">
        <v>195</v>
      </c>
      <c r="D176" s="31">
        <v>1069</v>
      </c>
      <c r="E176" s="31">
        <v>4273</v>
      </c>
      <c r="F176" s="31" t="s">
        <v>169</v>
      </c>
      <c r="G176" s="31">
        <v>0</v>
      </c>
      <c r="H176" s="31"/>
      <c r="I176" s="30" t="s">
        <v>205</v>
      </c>
      <c r="J176" s="32">
        <v>4500</v>
      </c>
      <c r="K176" s="32"/>
      <c r="O176" s="32">
        <v>4500</v>
      </c>
      <c r="P176" s="32"/>
      <c r="Q176" s="43">
        <v>0</v>
      </c>
      <c r="R176" s="43" t="s">
        <v>93</v>
      </c>
      <c r="U176" s="30" t="e">
        <f>VLOOKUP(T176,'BCD Detailed Ledger-PI0028'!A:A,1,0)</f>
        <v>#N/A</v>
      </c>
      <c r="Z176" s="43" t="s">
        <v>82</v>
      </c>
    </row>
    <row r="177" spans="2:26" x14ac:dyDescent="0.25">
      <c r="B177" s="32">
        <v>4500</v>
      </c>
      <c r="C177" s="30" t="s">
        <v>195</v>
      </c>
      <c r="D177" s="31">
        <v>1070</v>
      </c>
      <c r="E177" s="31">
        <v>4274</v>
      </c>
      <c r="F177" s="31" t="s">
        <v>169</v>
      </c>
      <c r="G177" s="31">
        <v>0</v>
      </c>
      <c r="H177" s="31"/>
      <c r="I177" s="30" t="s">
        <v>206</v>
      </c>
      <c r="J177" s="32">
        <v>4500</v>
      </c>
      <c r="K177" s="32"/>
      <c r="O177" s="32">
        <v>4500</v>
      </c>
      <c r="P177" s="32"/>
      <c r="Q177" s="43">
        <v>0</v>
      </c>
      <c r="R177" s="43" t="s">
        <v>93</v>
      </c>
      <c r="U177" s="30" t="e">
        <f>VLOOKUP(T177,'BCD Detailed Ledger-PI0028'!A:A,1,0)</f>
        <v>#N/A</v>
      </c>
      <c r="Z177" s="43" t="s">
        <v>82</v>
      </c>
    </row>
    <row r="178" spans="2:26" x14ac:dyDescent="0.25">
      <c r="B178" s="32">
        <v>4500</v>
      </c>
      <c r="C178" s="30" t="s">
        <v>195</v>
      </c>
      <c r="D178" s="31">
        <v>1071</v>
      </c>
      <c r="E178" s="31">
        <v>4275</v>
      </c>
      <c r="F178" s="31" t="s">
        <v>169</v>
      </c>
      <c r="G178" s="31">
        <v>0</v>
      </c>
      <c r="H178" s="31"/>
      <c r="I178" s="30" t="s">
        <v>183</v>
      </c>
      <c r="J178" s="32">
        <v>4500</v>
      </c>
      <c r="K178" s="32"/>
      <c r="O178" s="32">
        <v>4500</v>
      </c>
      <c r="P178" s="32"/>
      <c r="Q178" s="43">
        <v>0</v>
      </c>
      <c r="R178" s="43" t="s">
        <v>93</v>
      </c>
      <c r="U178" s="30" t="e">
        <f>VLOOKUP(T178,'BCD Detailed Ledger-PI0028'!A:A,1,0)</f>
        <v>#N/A</v>
      </c>
      <c r="Z178" s="43" t="s">
        <v>82</v>
      </c>
    </row>
    <row r="179" spans="2:26" x14ac:dyDescent="0.25">
      <c r="B179" s="32">
        <v>4500</v>
      </c>
      <c r="C179" s="30" t="s">
        <v>195</v>
      </c>
      <c r="D179" s="31">
        <v>1072</v>
      </c>
      <c r="E179" s="31">
        <v>4276</v>
      </c>
      <c r="F179" s="31" t="s">
        <v>169</v>
      </c>
      <c r="G179" s="31">
        <v>0</v>
      </c>
      <c r="H179" s="31"/>
      <c r="I179" s="30" t="s">
        <v>207</v>
      </c>
      <c r="J179" s="32">
        <v>4500</v>
      </c>
      <c r="K179" s="32"/>
      <c r="O179" s="32">
        <v>4500</v>
      </c>
      <c r="P179" s="32"/>
      <c r="Q179" s="43">
        <v>0</v>
      </c>
      <c r="R179" s="43" t="s">
        <v>93</v>
      </c>
      <c r="U179" s="30" t="e">
        <f>VLOOKUP(T179,'BCD Detailed Ledger-PI0028'!A:A,1,0)</f>
        <v>#N/A</v>
      </c>
      <c r="Z179" s="43" t="s">
        <v>82</v>
      </c>
    </row>
    <row r="180" spans="2:26" x14ac:dyDescent="0.25">
      <c r="B180" s="32">
        <v>4500</v>
      </c>
      <c r="C180" s="30" t="s">
        <v>195</v>
      </c>
      <c r="D180" s="31">
        <v>1073</v>
      </c>
      <c r="E180" s="31">
        <v>4277</v>
      </c>
      <c r="F180" s="31" t="s">
        <v>169</v>
      </c>
      <c r="G180" s="31">
        <v>0</v>
      </c>
      <c r="H180" s="31"/>
      <c r="I180" s="30" t="s">
        <v>208</v>
      </c>
      <c r="J180" s="32">
        <v>4500</v>
      </c>
      <c r="K180" s="32"/>
      <c r="O180" s="32">
        <v>4500</v>
      </c>
      <c r="P180" s="32"/>
      <c r="Q180" s="43">
        <v>0</v>
      </c>
      <c r="R180" s="43" t="s">
        <v>93</v>
      </c>
      <c r="U180" s="30" t="e">
        <f>VLOOKUP(T180,'BCD Detailed Ledger-PI0028'!A:A,1,0)</f>
        <v>#N/A</v>
      </c>
      <c r="Z180" s="43" t="s">
        <v>82</v>
      </c>
    </row>
    <row r="181" spans="2:26" x14ac:dyDescent="0.25">
      <c r="B181" s="32">
        <v>4500</v>
      </c>
      <c r="C181" s="30" t="s">
        <v>195</v>
      </c>
      <c r="D181" s="31">
        <v>1075</v>
      </c>
      <c r="E181" s="31">
        <v>4280</v>
      </c>
      <c r="F181" s="31" t="s">
        <v>169</v>
      </c>
      <c r="G181" s="31">
        <v>0</v>
      </c>
      <c r="H181" s="31"/>
      <c r="I181" s="30" t="s">
        <v>179</v>
      </c>
      <c r="J181" s="32">
        <v>4500</v>
      </c>
      <c r="K181" s="32"/>
      <c r="O181" s="32">
        <v>4500</v>
      </c>
      <c r="P181" s="32"/>
      <c r="Q181" s="43">
        <v>0</v>
      </c>
      <c r="R181" s="43" t="s">
        <v>93</v>
      </c>
      <c r="U181" s="30" t="e">
        <f>VLOOKUP(T181,'BCD Detailed Ledger-PI0028'!A:A,1,0)</f>
        <v>#N/A</v>
      </c>
      <c r="Z181" s="43" t="s">
        <v>82</v>
      </c>
    </row>
    <row r="182" spans="2:26" x14ac:dyDescent="0.25">
      <c r="B182" s="32">
        <v>4500</v>
      </c>
      <c r="C182" s="30" t="s">
        <v>195</v>
      </c>
      <c r="D182" s="31">
        <v>1084</v>
      </c>
      <c r="E182" s="31">
        <v>4292</v>
      </c>
      <c r="F182" s="31" t="s">
        <v>169</v>
      </c>
      <c r="G182" s="31">
        <v>0</v>
      </c>
      <c r="H182" s="31"/>
      <c r="I182" s="30" t="s">
        <v>209</v>
      </c>
      <c r="J182" s="32">
        <v>4500</v>
      </c>
      <c r="K182" s="32"/>
      <c r="O182" s="32">
        <v>4500</v>
      </c>
      <c r="P182" s="32"/>
      <c r="Q182" s="43">
        <v>0</v>
      </c>
      <c r="R182" s="43" t="s">
        <v>93</v>
      </c>
      <c r="U182" s="30" t="e">
        <f>VLOOKUP(T182,'BCD Detailed Ledger-PI0028'!A:A,1,0)</f>
        <v>#N/A</v>
      </c>
      <c r="Z182" s="43" t="s">
        <v>82</v>
      </c>
    </row>
    <row r="183" spans="2:26" x14ac:dyDescent="0.25">
      <c r="B183" s="32">
        <v>4725</v>
      </c>
      <c r="C183" s="30" t="s">
        <v>210</v>
      </c>
      <c r="D183" s="31">
        <v>1196</v>
      </c>
      <c r="E183" s="31">
        <v>4913</v>
      </c>
      <c r="F183" s="31" t="s">
        <v>211</v>
      </c>
      <c r="G183" s="31">
        <v>0</v>
      </c>
      <c r="H183" s="31"/>
      <c r="I183" s="30" t="s">
        <v>212</v>
      </c>
      <c r="J183" s="32">
        <v>4725</v>
      </c>
      <c r="K183" s="32"/>
      <c r="O183" s="32">
        <v>4725</v>
      </c>
      <c r="P183" s="32"/>
      <c r="Q183" s="43">
        <v>0</v>
      </c>
      <c r="R183" s="43" t="s">
        <v>93</v>
      </c>
      <c r="U183" s="30" t="e">
        <f>VLOOKUP(T183,'BCD Detailed Ledger-PI0028'!A:A,1,0)</f>
        <v>#N/A</v>
      </c>
      <c r="Z183" s="43" t="s">
        <v>82</v>
      </c>
    </row>
    <row r="184" spans="2:26" x14ac:dyDescent="0.25">
      <c r="B184" s="32">
        <v>4500</v>
      </c>
      <c r="C184" s="30" t="s">
        <v>210</v>
      </c>
      <c r="D184" s="31">
        <v>1198</v>
      </c>
      <c r="E184" s="31">
        <v>4916</v>
      </c>
      <c r="F184" s="31" t="s">
        <v>211</v>
      </c>
      <c r="G184" s="31">
        <v>0</v>
      </c>
      <c r="H184" s="31"/>
      <c r="I184" s="30" t="s">
        <v>213</v>
      </c>
      <c r="J184" s="32">
        <v>4500</v>
      </c>
      <c r="K184" s="32"/>
      <c r="O184" s="32">
        <v>4500</v>
      </c>
      <c r="P184" s="32"/>
      <c r="Q184" s="43">
        <v>0</v>
      </c>
      <c r="R184" s="43" t="s">
        <v>93</v>
      </c>
      <c r="U184" s="30" t="e">
        <f>VLOOKUP(T184,'BCD Detailed Ledger-PI0028'!A:A,1,0)</f>
        <v>#N/A</v>
      </c>
      <c r="Z184" s="43" t="s">
        <v>82</v>
      </c>
    </row>
    <row r="185" spans="2:26" x14ac:dyDescent="0.25">
      <c r="B185" s="32">
        <v>18000</v>
      </c>
      <c r="C185" s="30" t="s">
        <v>214</v>
      </c>
      <c r="D185" s="31">
        <v>1247</v>
      </c>
      <c r="E185" s="31">
        <v>5116</v>
      </c>
      <c r="F185" s="31" t="s">
        <v>215</v>
      </c>
      <c r="G185" s="31">
        <v>0</v>
      </c>
      <c r="H185" s="31"/>
      <c r="I185" s="30" t="s">
        <v>216</v>
      </c>
      <c r="J185" s="32">
        <v>18000</v>
      </c>
      <c r="K185" s="32"/>
      <c r="O185" s="32">
        <v>18000</v>
      </c>
      <c r="P185" s="32"/>
      <c r="Q185" s="43" t="s">
        <v>217</v>
      </c>
      <c r="R185" s="43" t="s">
        <v>218</v>
      </c>
      <c r="U185" s="30" t="e">
        <f>VLOOKUP(T185,'BCD Detailed Ledger-PI0028'!A:A,1,0)</f>
        <v>#N/A</v>
      </c>
      <c r="Z185" s="43" t="s">
        <v>82</v>
      </c>
    </row>
    <row r="186" spans="2:26" x14ac:dyDescent="0.25">
      <c r="B186" s="32">
        <v>9000</v>
      </c>
      <c r="C186" s="30" t="s">
        <v>214</v>
      </c>
      <c r="D186" s="31">
        <v>1249</v>
      </c>
      <c r="E186" s="31">
        <v>5123</v>
      </c>
      <c r="F186" s="31" t="s">
        <v>211</v>
      </c>
      <c r="G186" s="31">
        <v>0</v>
      </c>
      <c r="H186" s="31"/>
      <c r="I186" s="30" t="s">
        <v>185</v>
      </c>
      <c r="J186" s="32">
        <v>9000</v>
      </c>
      <c r="K186" s="32"/>
      <c r="O186" s="32">
        <v>9000</v>
      </c>
      <c r="P186" s="32"/>
      <c r="Q186" s="43">
        <v>0</v>
      </c>
      <c r="R186" s="43" t="s">
        <v>93</v>
      </c>
      <c r="U186" s="30" t="e">
        <f>VLOOKUP(T186,'BCD Detailed Ledger-PI0028'!A:A,1,0)</f>
        <v>#N/A</v>
      </c>
      <c r="Z186" s="43" t="s">
        <v>82</v>
      </c>
    </row>
    <row r="187" spans="2:26" x14ac:dyDescent="0.25">
      <c r="B187" s="32">
        <v>9000</v>
      </c>
      <c r="C187" s="30" t="s">
        <v>219</v>
      </c>
      <c r="D187" s="31">
        <v>1294</v>
      </c>
      <c r="E187" s="31">
        <v>5393</v>
      </c>
      <c r="F187" s="31" t="s">
        <v>220</v>
      </c>
      <c r="G187" s="31">
        <v>0</v>
      </c>
      <c r="H187" s="31"/>
      <c r="I187" s="30" t="s">
        <v>114</v>
      </c>
      <c r="J187" s="32">
        <v>9000</v>
      </c>
      <c r="K187" s="32"/>
      <c r="O187" s="32">
        <v>9000</v>
      </c>
      <c r="P187" s="32"/>
      <c r="Q187" s="43">
        <v>0</v>
      </c>
      <c r="R187" s="43" t="s">
        <v>93</v>
      </c>
      <c r="U187" s="30" t="e">
        <f>VLOOKUP(T187,'BCD Detailed Ledger-PI0028'!A:A,1,0)</f>
        <v>#N/A</v>
      </c>
      <c r="Z187" s="43" t="s">
        <v>82</v>
      </c>
    </row>
    <row r="188" spans="2:26" x14ac:dyDescent="0.25">
      <c r="B188" s="32">
        <v>87900</v>
      </c>
      <c r="C188" s="30" t="s">
        <v>221</v>
      </c>
      <c r="D188" s="31">
        <v>1308</v>
      </c>
      <c r="E188" s="31">
        <v>5474</v>
      </c>
      <c r="F188" s="31" t="s">
        <v>191</v>
      </c>
      <c r="G188" s="31">
        <v>0</v>
      </c>
      <c r="H188" s="31"/>
      <c r="I188" s="30" t="s">
        <v>222</v>
      </c>
      <c r="J188" s="32">
        <v>87900</v>
      </c>
      <c r="K188" s="32"/>
      <c r="O188" s="32">
        <v>87900</v>
      </c>
      <c r="P188" s="32"/>
      <c r="Q188" s="43">
        <v>0</v>
      </c>
      <c r="R188" s="43" t="s">
        <v>93</v>
      </c>
      <c r="U188" s="30" t="e">
        <f>VLOOKUP(T188,'BCD Detailed Ledger-PI0028'!A:A,1,0)</f>
        <v>#N/A</v>
      </c>
      <c r="Z188" s="43" t="s">
        <v>82</v>
      </c>
    </row>
    <row r="189" spans="2:26" x14ac:dyDescent="0.25">
      <c r="B189" s="32">
        <v>9450</v>
      </c>
      <c r="C189" s="30" t="s">
        <v>223</v>
      </c>
      <c r="D189" s="31">
        <v>1389</v>
      </c>
      <c r="E189" s="31">
        <v>5914</v>
      </c>
      <c r="F189" s="31" t="s">
        <v>220</v>
      </c>
      <c r="G189" s="31">
        <v>0</v>
      </c>
      <c r="H189" s="31"/>
      <c r="I189" s="30" t="s">
        <v>224</v>
      </c>
      <c r="J189" s="32">
        <v>9450</v>
      </c>
      <c r="K189" s="32"/>
      <c r="O189" s="32">
        <v>9450</v>
      </c>
      <c r="P189" s="32"/>
      <c r="Q189" s="43">
        <v>0</v>
      </c>
      <c r="R189" s="43" t="s">
        <v>93</v>
      </c>
      <c r="U189" s="30" t="e">
        <f>VLOOKUP(T189,'BCD Detailed Ledger-PI0028'!A:A,1,0)</f>
        <v>#N/A</v>
      </c>
      <c r="Z189" s="43" t="s">
        <v>82</v>
      </c>
    </row>
    <row r="190" spans="2:26" x14ac:dyDescent="0.25">
      <c r="B190" s="32">
        <v>9450</v>
      </c>
      <c r="C190" s="30" t="s">
        <v>225</v>
      </c>
      <c r="D190" s="31">
        <v>1441</v>
      </c>
      <c r="E190" s="31">
        <v>6174</v>
      </c>
      <c r="F190" s="31" t="s">
        <v>226</v>
      </c>
      <c r="G190" s="31">
        <v>0</v>
      </c>
      <c r="H190" s="31"/>
      <c r="I190" s="30" t="s">
        <v>227</v>
      </c>
      <c r="J190" s="32">
        <v>9450</v>
      </c>
      <c r="K190" s="32"/>
      <c r="O190" s="32">
        <v>9450</v>
      </c>
      <c r="P190" s="32"/>
      <c r="Q190" s="43">
        <v>0</v>
      </c>
      <c r="R190" s="43" t="s">
        <v>93</v>
      </c>
      <c r="U190" s="30" t="e">
        <f>VLOOKUP(T190,'BCD Detailed Ledger-PI0028'!A:A,1,0)</f>
        <v>#N/A</v>
      </c>
      <c r="Z190" s="43" t="s">
        <v>82</v>
      </c>
    </row>
    <row r="191" spans="2:26" x14ac:dyDescent="0.25">
      <c r="B191" s="32">
        <v>25250</v>
      </c>
      <c r="C191" s="30" t="s">
        <v>228</v>
      </c>
      <c r="D191" s="31">
        <v>1450</v>
      </c>
      <c r="E191" s="31">
        <v>6233</v>
      </c>
      <c r="F191" s="31" t="s">
        <v>226</v>
      </c>
      <c r="G191" s="31">
        <v>0</v>
      </c>
      <c r="H191" s="31"/>
      <c r="I191" s="30" t="s">
        <v>229</v>
      </c>
      <c r="J191" s="32">
        <v>25250</v>
      </c>
      <c r="K191" s="32"/>
      <c r="O191" s="32">
        <v>25250</v>
      </c>
      <c r="P191" s="32"/>
      <c r="Q191" s="43">
        <v>0</v>
      </c>
      <c r="R191" s="43" t="s">
        <v>93</v>
      </c>
      <c r="U191" s="30" t="e">
        <f>VLOOKUP(T191,'BCD Detailed Ledger-PI0028'!A:A,1,0)</f>
        <v>#N/A</v>
      </c>
      <c r="Z191" s="43" t="s">
        <v>82</v>
      </c>
    </row>
    <row r="192" spans="2:26" x14ac:dyDescent="0.25">
      <c r="B192" s="32">
        <v>9000</v>
      </c>
      <c r="C192" s="30" t="s">
        <v>228</v>
      </c>
      <c r="D192" s="31">
        <v>1451</v>
      </c>
      <c r="E192" s="31">
        <v>6235</v>
      </c>
      <c r="F192" s="31" t="s">
        <v>226</v>
      </c>
      <c r="G192" s="31">
        <v>0</v>
      </c>
      <c r="H192" s="31"/>
      <c r="I192" s="30" t="s">
        <v>230</v>
      </c>
      <c r="J192" s="32">
        <v>9000</v>
      </c>
      <c r="K192" s="32"/>
      <c r="O192" s="32">
        <v>9000</v>
      </c>
      <c r="P192" s="32"/>
      <c r="Q192" s="43">
        <v>0</v>
      </c>
      <c r="R192" s="43" t="s">
        <v>93</v>
      </c>
      <c r="U192" s="30" t="e">
        <f>VLOOKUP(T192,'BCD Detailed Ledger-PI0028'!A:A,1,0)</f>
        <v>#N/A</v>
      </c>
      <c r="Z192" s="43" t="s">
        <v>82</v>
      </c>
    </row>
    <row r="193" spans="2:26" x14ac:dyDescent="0.25">
      <c r="B193" s="32">
        <v>22400</v>
      </c>
      <c r="C193" s="30" t="s">
        <v>228</v>
      </c>
      <c r="D193" s="31">
        <v>1452</v>
      </c>
      <c r="E193" s="31">
        <v>6237</v>
      </c>
      <c r="F193" s="31" t="s">
        <v>226</v>
      </c>
      <c r="G193" s="31">
        <v>0</v>
      </c>
      <c r="H193" s="31"/>
      <c r="I193" s="30" t="s">
        <v>231</v>
      </c>
      <c r="J193" s="32">
        <v>22400</v>
      </c>
      <c r="K193" s="32"/>
      <c r="O193" s="32">
        <v>22400</v>
      </c>
      <c r="P193" s="32"/>
      <c r="Q193" s="43">
        <v>0</v>
      </c>
      <c r="R193" s="43" t="s">
        <v>93</v>
      </c>
      <c r="U193" s="30" t="e">
        <f>VLOOKUP(T193,'BCD Detailed Ledger-PI0028'!A:A,1,0)</f>
        <v>#N/A</v>
      </c>
      <c r="Z193" s="43" t="s">
        <v>82</v>
      </c>
    </row>
    <row r="194" spans="2:26" x14ac:dyDescent="0.25">
      <c r="B194" s="32">
        <v>17800</v>
      </c>
      <c r="C194" s="30" t="s">
        <v>228</v>
      </c>
      <c r="D194" s="31">
        <v>1457</v>
      </c>
      <c r="E194" s="31">
        <v>6246</v>
      </c>
      <c r="F194" s="31" t="s">
        <v>226</v>
      </c>
      <c r="G194" s="31">
        <v>0</v>
      </c>
      <c r="H194" s="31"/>
      <c r="I194" s="30" t="s">
        <v>232</v>
      </c>
      <c r="J194" s="32">
        <v>17800</v>
      </c>
      <c r="K194" s="32"/>
      <c r="O194" s="32">
        <v>17800</v>
      </c>
      <c r="P194" s="32"/>
      <c r="Q194" s="43">
        <v>0</v>
      </c>
      <c r="R194" s="43" t="s">
        <v>93</v>
      </c>
      <c r="U194" s="30" t="e">
        <f>VLOOKUP(T194,'BCD Detailed Ledger-PI0028'!A:A,1,0)</f>
        <v>#N/A</v>
      </c>
      <c r="Z194" s="43" t="s">
        <v>82</v>
      </c>
    </row>
    <row r="195" spans="2:26" x14ac:dyDescent="0.25">
      <c r="B195" s="32">
        <v>17150</v>
      </c>
      <c r="C195" s="30" t="s">
        <v>228</v>
      </c>
      <c r="D195" s="31">
        <v>1458</v>
      </c>
      <c r="E195" s="31">
        <v>6248</v>
      </c>
      <c r="F195" s="31" t="s">
        <v>226</v>
      </c>
      <c r="G195" s="31">
        <v>0</v>
      </c>
      <c r="H195" s="31"/>
      <c r="I195" s="30" t="s">
        <v>233</v>
      </c>
      <c r="J195" s="32">
        <v>17150</v>
      </c>
      <c r="K195" s="32"/>
      <c r="O195" s="32">
        <v>17150</v>
      </c>
      <c r="P195" s="32"/>
      <c r="Q195" s="43">
        <v>0</v>
      </c>
      <c r="R195" s="43" t="s">
        <v>93</v>
      </c>
      <c r="U195" s="30" t="e">
        <f>VLOOKUP(T195,'BCD Detailed Ledger-PI0028'!A:A,1,0)</f>
        <v>#N/A</v>
      </c>
      <c r="Z195" s="43" t="s">
        <v>82</v>
      </c>
    </row>
    <row r="196" spans="2:26" x14ac:dyDescent="0.25">
      <c r="B196" s="32">
        <v>21150</v>
      </c>
      <c r="C196" s="30" t="s">
        <v>228</v>
      </c>
      <c r="D196" s="31">
        <v>1459</v>
      </c>
      <c r="E196" s="31">
        <v>6252</v>
      </c>
      <c r="F196" s="31" t="s">
        <v>226</v>
      </c>
      <c r="G196" s="31">
        <v>0</v>
      </c>
      <c r="H196" s="31"/>
      <c r="I196" s="30" t="s">
        <v>234</v>
      </c>
      <c r="J196" s="32">
        <v>21150</v>
      </c>
      <c r="K196" s="32"/>
      <c r="O196" s="32">
        <v>21150</v>
      </c>
      <c r="P196" s="32"/>
      <c r="Q196" s="43">
        <v>0</v>
      </c>
      <c r="R196" s="43" t="s">
        <v>93</v>
      </c>
      <c r="U196" s="30" t="e">
        <f>VLOOKUP(T196,'BCD Detailed Ledger-PI0028'!A:A,1,0)</f>
        <v>#N/A</v>
      </c>
      <c r="Z196" s="43" t="s">
        <v>82</v>
      </c>
    </row>
    <row r="197" spans="2:26" x14ac:dyDescent="0.25">
      <c r="B197" s="32">
        <v>22300</v>
      </c>
      <c r="C197" s="30" t="s">
        <v>228</v>
      </c>
      <c r="D197" s="31">
        <v>1460</v>
      </c>
      <c r="E197" s="31">
        <v>6254</v>
      </c>
      <c r="F197" s="31" t="s">
        <v>226</v>
      </c>
      <c r="G197" s="31">
        <v>0</v>
      </c>
      <c r="H197" s="31"/>
      <c r="I197" s="30" t="s">
        <v>235</v>
      </c>
      <c r="J197" s="32">
        <v>22300</v>
      </c>
      <c r="K197" s="32"/>
      <c r="O197" s="32">
        <v>22300</v>
      </c>
      <c r="P197" s="32"/>
      <c r="Q197" s="43">
        <v>0</v>
      </c>
      <c r="R197" s="43" t="s">
        <v>93</v>
      </c>
      <c r="U197" s="30" t="e">
        <f>VLOOKUP(T197,'BCD Detailed Ledger-PI0028'!A:A,1,0)</f>
        <v>#N/A</v>
      </c>
      <c r="Z197" s="43" t="s">
        <v>82</v>
      </c>
    </row>
    <row r="198" spans="2:26" x14ac:dyDescent="0.25">
      <c r="B198" s="32">
        <v>21750</v>
      </c>
      <c r="C198" s="30" t="s">
        <v>228</v>
      </c>
      <c r="D198" s="31">
        <v>1461</v>
      </c>
      <c r="E198" s="31">
        <v>6256</v>
      </c>
      <c r="F198" s="31" t="s">
        <v>226</v>
      </c>
      <c r="G198" s="31">
        <v>0</v>
      </c>
      <c r="H198" s="31"/>
      <c r="I198" s="30" t="s">
        <v>236</v>
      </c>
      <c r="J198" s="32">
        <v>21750</v>
      </c>
      <c r="K198" s="32"/>
      <c r="O198" s="32">
        <v>21750</v>
      </c>
      <c r="P198" s="32"/>
      <c r="Q198" s="43">
        <v>0</v>
      </c>
      <c r="R198" s="43" t="s">
        <v>93</v>
      </c>
      <c r="U198" s="30" t="e">
        <f>VLOOKUP(T198,'BCD Detailed Ledger-PI0028'!A:A,1,0)</f>
        <v>#N/A</v>
      </c>
      <c r="Z198" s="43" t="s">
        <v>82</v>
      </c>
    </row>
    <row r="199" spans="2:26" x14ac:dyDescent="0.25">
      <c r="B199" s="32">
        <v>22000</v>
      </c>
      <c r="C199" s="30" t="s">
        <v>228</v>
      </c>
      <c r="D199" s="31">
        <v>1462</v>
      </c>
      <c r="E199" s="31">
        <v>6258</v>
      </c>
      <c r="F199" s="31" t="s">
        <v>226</v>
      </c>
      <c r="G199" s="31">
        <v>0</v>
      </c>
      <c r="H199" s="31"/>
      <c r="I199" s="30" t="s">
        <v>237</v>
      </c>
      <c r="J199" s="32">
        <v>22000</v>
      </c>
      <c r="K199" s="32"/>
      <c r="O199" s="32">
        <v>22000</v>
      </c>
      <c r="P199" s="32"/>
      <c r="Q199" s="43">
        <v>0</v>
      </c>
      <c r="R199" s="43" t="s">
        <v>93</v>
      </c>
      <c r="U199" s="30" t="e">
        <f>VLOOKUP(T199,'BCD Detailed Ledger-PI0028'!A:A,1,0)</f>
        <v>#N/A</v>
      </c>
      <c r="Z199" s="43" t="s">
        <v>82</v>
      </c>
    </row>
    <row r="200" spans="2:26" x14ac:dyDescent="0.25">
      <c r="B200" s="32">
        <v>18350</v>
      </c>
      <c r="C200" s="30" t="s">
        <v>228</v>
      </c>
      <c r="D200" s="31">
        <v>1463</v>
      </c>
      <c r="E200" s="31">
        <v>6260</v>
      </c>
      <c r="F200" s="31" t="s">
        <v>226</v>
      </c>
      <c r="G200" s="31">
        <v>0</v>
      </c>
      <c r="H200" s="31"/>
      <c r="I200" s="30" t="s">
        <v>238</v>
      </c>
      <c r="J200" s="32">
        <v>18350</v>
      </c>
      <c r="K200" s="32"/>
      <c r="O200" s="32">
        <v>18350</v>
      </c>
      <c r="P200" s="32"/>
      <c r="Q200" s="43">
        <v>0</v>
      </c>
      <c r="R200" s="43" t="s">
        <v>93</v>
      </c>
      <c r="U200" s="30" t="e">
        <f>VLOOKUP(T200,'BCD Detailed Ledger-PI0028'!A:A,1,0)</f>
        <v>#N/A</v>
      </c>
      <c r="Z200" s="43" t="s">
        <v>82</v>
      </c>
    </row>
    <row r="201" spans="2:26" x14ac:dyDescent="0.25">
      <c r="B201" s="32">
        <v>16350</v>
      </c>
      <c r="C201" s="30" t="s">
        <v>228</v>
      </c>
      <c r="D201" s="31">
        <v>1464</v>
      </c>
      <c r="E201" s="31">
        <v>6262</v>
      </c>
      <c r="F201" s="31" t="s">
        <v>226</v>
      </c>
      <c r="G201" s="31">
        <v>0</v>
      </c>
      <c r="H201" s="31"/>
      <c r="I201" s="30" t="s">
        <v>239</v>
      </c>
      <c r="J201" s="32">
        <v>16350</v>
      </c>
      <c r="K201" s="32"/>
      <c r="O201" s="32">
        <v>16350</v>
      </c>
      <c r="P201" s="32"/>
      <c r="Q201" s="43">
        <v>0</v>
      </c>
      <c r="R201" s="43" t="s">
        <v>93</v>
      </c>
      <c r="U201" s="30" t="e">
        <f>VLOOKUP(T201,'BCD Detailed Ledger-PI0028'!A:A,1,0)</f>
        <v>#N/A</v>
      </c>
      <c r="Z201" s="43" t="s">
        <v>82</v>
      </c>
    </row>
    <row r="202" spans="2:26" x14ac:dyDescent="0.25">
      <c r="B202" s="32">
        <v>15550</v>
      </c>
      <c r="C202" s="30" t="s">
        <v>228</v>
      </c>
      <c r="D202" s="31">
        <v>1465</v>
      </c>
      <c r="E202" s="31">
        <v>6264</v>
      </c>
      <c r="F202" s="31" t="s">
        <v>226</v>
      </c>
      <c r="G202" s="31">
        <v>0</v>
      </c>
      <c r="H202" s="31"/>
      <c r="I202" s="30" t="s">
        <v>240</v>
      </c>
      <c r="J202" s="32">
        <v>15550</v>
      </c>
      <c r="K202" s="32"/>
      <c r="O202" s="32">
        <v>15550</v>
      </c>
      <c r="P202" s="32"/>
      <c r="Q202" s="43">
        <v>0</v>
      </c>
      <c r="R202" s="43" t="s">
        <v>93</v>
      </c>
      <c r="U202" s="30" t="e">
        <f>VLOOKUP(T202,'BCD Detailed Ledger-PI0028'!A:A,1,0)</f>
        <v>#N/A</v>
      </c>
      <c r="Z202" s="43" t="s">
        <v>82</v>
      </c>
    </row>
    <row r="203" spans="2:26" x14ac:dyDescent="0.25">
      <c r="B203" s="32">
        <v>18650</v>
      </c>
      <c r="C203" s="30" t="s">
        <v>228</v>
      </c>
      <c r="D203" s="31">
        <v>1466</v>
      </c>
      <c r="E203" s="31">
        <v>6266</v>
      </c>
      <c r="F203" s="31" t="s">
        <v>226</v>
      </c>
      <c r="G203" s="31">
        <v>0</v>
      </c>
      <c r="H203" s="31"/>
      <c r="I203" s="30" t="s">
        <v>241</v>
      </c>
      <c r="J203" s="32">
        <v>18650</v>
      </c>
      <c r="K203" s="32"/>
      <c r="O203" s="32">
        <v>18650</v>
      </c>
      <c r="P203" s="32"/>
      <c r="Q203" s="43">
        <v>0</v>
      </c>
      <c r="R203" s="43" t="s">
        <v>93</v>
      </c>
      <c r="U203" s="30" t="e">
        <f>VLOOKUP(T203,'BCD Detailed Ledger-PI0028'!A:A,1,0)</f>
        <v>#N/A</v>
      </c>
      <c r="Z203" s="43" t="s">
        <v>82</v>
      </c>
    </row>
    <row r="204" spans="2:26" x14ac:dyDescent="0.25">
      <c r="B204" s="32">
        <v>19350</v>
      </c>
      <c r="C204" s="30" t="s">
        <v>228</v>
      </c>
      <c r="D204" s="31">
        <v>1467</v>
      </c>
      <c r="E204" s="31">
        <v>6268</v>
      </c>
      <c r="F204" s="31" t="s">
        <v>226</v>
      </c>
      <c r="G204" s="31">
        <v>0</v>
      </c>
      <c r="H204" s="31"/>
      <c r="I204" s="30" t="s">
        <v>242</v>
      </c>
      <c r="J204" s="32">
        <v>19350</v>
      </c>
      <c r="K204" s="32"/>
      <c r="O204" s="32">
        <v>19350</v>
      </c>
      <c r="P204" s="32"/>
      <c r="Q204" s="43">
        <v>0</v>
      </c>
      <c r="R204" s="43" t="s">
        <v>93</v>
      </c>
      <c r="U204" s="30" t="e">
        <f>VLOOKUP(T204,'BCD Detailed Ledger-PI0028'!A:A,1,0)</f>
        <v>#N/A</v>
      </c>
      <c r="Z204" s="43" t="s">
        <v>82</v>
      </c>
    </row>
    <row r="205" spans="2:26" x14ac:dyDescent="0.25">
      <c r="B205" s="32">
        <v>18200</v>
      </c>
      <c r="C205" s="30" t="s">
        <v>228</v>
      </c>
      <c r="D205" s="31">
        <v>1468</v>
      </c>
      <c r="E205" s="31">
        <v>6270</v>
      </c>
      <c r="F205" s="31" t="s">
        <v>226</v>
      </c>
      <c r="G205" s="31">
        <v>0</v>
      </c>
      <c r="H205" s="31"/>
      <c r="I205" s="30" t="s">
        <v>243</v>
      </c>
      <c r="J205" s="32">
        <v>18200</v>
      </c>
      <c r="K205" s="32"/>
      <c r="O205" s="32">
        <v>18200</v>
      </c>
      <c r="P205" s="32"/>
      <c r="Q205" s="43">
        <v>0</v>
      </c>
      <c r="R205" s="43" t="s">
        <v>93</v>
      </c>
      <c r="U205" s="30" t="e">
        <f>VLOOKUP(T205,'BCD Detailed Ledger-PI0028'!A:A,1,0)</f>
        <v>#N/A</v>
      </c>
      <c r="Z205" s="43" t="s">
        <v>82</v>
      </c>
    </row>
    <row r="206" spans="2:26" x14ac:dyDescent="0.25">
      <c r="B206" s="32">
        <v>20950</v>
      </c>
      <c r="C206" s="30" t="s">
        <v>228</v>
      </c>
      <c r="D206" s="31">
        <v>1469</v>
      </c>
      <c r="E206" s="31">
        <v>6306</v>
      </c>
      <c r="F206" s="31" t="s">
        <v>226</v>
      </c>
      <c r="G206" s="31">
        <v>0</v>
      </c>
      <c r="H206" s="31"/>
      <c r="I206" s="30" t="s">
        <v>244</v>
      </c>
      <c r="J206" s="32">
        <v>20950</v>
      </c>
      <c r="K206" s="32"/>
      <c r="O206" s="32">
        <v>20950</v>
      </c>
      <c r="P206" s="32"/>
      <c r="Q206" s="43">
        <v>0</v>
      </c>
      <c r="R206" s="43" t="s">
        <v>93</v>
      </c>
      <c r="U206" s="30" t="e">
        <f>VLOOKUP(T206,'BCD Detailed Ledger-PI0028'!A:A,1,0)</f>
        <v>#N/A</v>
      </c>
      <c r="Z206" s="43" t="s">
        <v>82</v>
      </c>
    </row>
    <row r="207" spans="2:26" x14ac:dyDescent="0.25">
      <c r="B207" s="32">
        <v>16000</v>
      </c>
      <c r="C207" s="30" t="s">
        <v>245</v>
      </c>
      <c r="D207" s="31">
        <v>1493</v>
      </c>
      <c r="E207" s="31">
        <v>6485</v>
      </c>
      <c r="F207" s="31" t="s">
        <v>246</v>
      </c>
      <c r="G207" s="31">
        <v>0</v>
      </c>
      <c r="H207" s="31"/>
      <c r="I207" s="30" t="s">
        <v>247</v>
      </c>
      <c r="J207" s="32">
        <v>16000</v>
      </c>
      <c r="K207" s="32"/>
      <c r="O207" s="32">
        <v>16000</v>
      </c>
      <c r="P207" s="32"/>
      <c r="R207" s="43" t="s">
        <v>248</v>
      </c>
      <c r="U207" s="30" t="e">
        <f>VLOOKUP(T207,'BCD Detailed Ledger-PI0028'!A:A,1,0)</f>
        <v>#N/A</v>
      </c>
      <c r="Z207" s="43" t="s">
        <v>82</v>
      </c>
    </row>
    <row r="208" spans="2:26" x14ac:dyDescent="0.25">
      <c r="B208" s="32">
        <v>18000</v>
      </c>
      <c r="C208" s="30" t="s">
        <v>245</v>
      </c>
      <c r="D208" s="31">
        <v>1503</v>
      </c>
      <c r="E208" s="31">
        <v>6535</v>
      </c>
      <c r="F208" s="31" t="s">
        <v>249</v>
      </c>
      <c r="G208" s="31">
        <v>0</v>
      </c>
      <c r="H208" s="31"/>
      <c r="I208" s="30" t="s">
        <v>250</v>
      </c>
      <c r="J208" s="32">
        <v>18000</v>
      </c>
      <c r="K208" s="32"/>
      <c r="O208" s="32">
        <v>18000</v>
      </c>
      <c r="P208" s="32"/>
      <c r="Q208" s="43" t="s">
        <v>157</v>
      </c>
      <c r="R208" s="43" t="s">
        <v>248</v>
      </c>
      <c r="U208" s="30" t="e">
        <f>VLOOKUP(T208,'BCD Detailed Ledger-PI0028'!A:A,1,0)</f>
        <v>#N/A</v>
      </c>
      <c r="Z208" s="43" t="s">
        <v>82</v>
      </c>
    </row>
    <row r="209" spans="2:26" x14ac:dyDescent="0.25">
      <c r="B209" s="32">
        <v>15750</v>
      </c>
      <c r="C209" s="30" t="s">
        <v>251</v>
      </c>
      <c r="D209" s="31">
        <v>1619</v>
      </c>
      <c r="E209" s="31">
        <v>7641</v>
      </c>
      <c r="F209" s="31" t="s">
        <v>252</v>
      </c>
      <c r="G209" s="31">
        <v>0</v>
      </c>
      <c r="H209" s="31"/>
      <c r="I209" s="30" t="s">
        <v>253</v>
      </c>
      <c r="J209" s="32">
        <v>15750</v>
      </c>
      <c r="K209" s="32"/>
      <c r="O209" s="32">
        <v>15750</v>
      </c>
      <c r="P209" s="32"/>
      <c r="R209" s="43" t="s">
        <v>254</v>
      </c>
      <c r="U209" s="30" t="e">
        <f>VLOOKUP(T209,'BCD Detailed Ledger-PI0028'!A:A,1,0)</f>
        <v>#N/A</v>
      </c>
      <c r="Z209" s="43" t="s">
        <v>82</v>
      </c>
    </row>
    <row r="210" spans="2:26" x14ac:dyDescent="0.25">
      <c r="B210" s="32">
        <v>4725</v>
      </c>
      <c r="C210" s="30" t="s">
        <v>255</v>
      </c>
      <c r="D210" s="31">
        <v>1779</v>
      </c>
      <c r="E210" s="31">
        <v>8390</v>
      </c>
      <c r="F210" s="31" t="s">
        <v>256</v>
      </c>
      <c r="G210" s="31">
        <v>0</v>
      </c>
      <c r="H210" s="31"/>
      <c r="I210" s="30" t="s">
        <v>257</v>
      </c>
      <c r="J210" s="32">
        <v>4725</v>
      </c>
      <c r="K210" s="32"/>
      <c r="O210" s="32">
        <v>4725</v>
      </c>
      <c r="P210" s="32"/>
      <c r="Q210" s="43">
        <v>0</v>
      </c>
      <c r="R210" s="43" t="s">
        <v>258</v>
      </c>
      <c r="U210" s="30" t="e">
        <f>VLOOKUP(T210,'BCD Detailed Ledger-PI0028'!A:A,1,0)</f>
        <v>#N/A</v>
      </c>
      <c r="Z210" s="43" t="s">
        <v>82</v>
      </c>
    </row>
    <row r="211" spans="2:26" x14ac:dyDescent="0.25">
      <c r="B211" s="32">
        <v>5000</v>
      </c>
      <c r="C211" s="30" t="s">
        <v>259</v>
      </c>
      <c r="D211" s="31">
        <v>1815</v>
      </c>
      <c r="E211" s="31">
        <v>8487</v>
      </c>
      <c r="F211" s="31" t="s">
        <v>260</v>
      </c>
      <c r="G211" s="31">
        <v>0</v>
      </c>
      <c r="H211" s="31"/>
      <c r="I211" s="30" t="s">
        <v>261</v>
      </c>
      <c r="J211" s="32">
        <v>5000</v>
      </c>
      <c r="K211" s="32"/>
      <c r="O211" s="32">
        <v>5000</v>
      </c>
      <c r="P211" s="32"/>
      <c r="Q211" s="43">
        <v>0</v>
      </c>
      <c r="R211" s="43" t="s">
        <v>262</v>
      </c>
      <c r="U211" s="30" t="e">
        <f>VLOOKUP(T211,'BCD Detailed Ledger-PI0028'!A:A,1,0)</f>
        <v>#N/A</v>
      </c>
      <c r="Z211" s="43" t="s">
        <v>82</v>
      </c>
    </row>
    <row r="212" spans="2:26" x14ac:dyDescent="0.25">
      <c r="B212" s="32">
        <v>5000</v>
      </c>
      <c r="C212" s="30" t="s">
        <v>259</v>
      </c>
      <c r="D212" s="31">
        <v>1816</v>
      </c>
      <c r="E212" s="31">
        <v>8489</v>
      </c>
      <c r="F212" s="31" t="s">
        <v>263</v>
      </c>
      <c r="G212" s="31">
        <v>0</v>
      </c>
      <c r="H212" s="31"/>
      <c r="I212" s="30" t="s">
        <v>264</v>
      </c>
      <c r="J212" s="32">
        <v>5000</v>
      </c>
      <c r="K212" s="32"/>
      <c r="O212" s="32">
        <v>5000</v>
      </c>
      <c r="P212" s="32"/>
      <c r="Q212" s="43">
        <v>0</v>
      </c>
      <c r="R212" s="43" t="s">
        <v>265</v>
      </c>
      <c r="U212" s="30" t="e">
        <f>VLOOKUP(T212,'BCD Detailed Ledger-PI0028'!A:A,1,0)</f>
        <v>#N/A</v>
      </c>
      <c r="Z212" s="43" t="s">
        <v>82</v>
      </c>
    </row>
    <row r="213" spans="2:26" x14ac:dyDescent="0.25">
      <c r="B213" s="32">
        <v>5000</v>
      </c>
      <c r="C213" s="30" t="s">
        <v>259</v>
      </c>
      <c r="D213" s="31">
        <v>1817</v>
      </c>
      <c r="E213" s="31">
        <v>8492</v>
      </c>
      <c r="F213" s="31" t="s">
        <v>260</v>
      </c>
      <c r="G213" s="31">
        <v>0</v>
      </c>
      <c r="H213" s="31"/>
      <c r="I213" s="30" t="s">
        <v>266</v>
      </c>
      <c r="J213" s="32">
        <v>5000</v>
      </c>
      <c r="K213" s="32"/>
      <c r="O213" s="32">
        <v>5000</v>
      </c>
      <c r="P213" s="32"/>
      <c r="Q213" s="43">
        <v>0</v>
      </c>
      <c r="R213" s="43" t="s">
        <v>262</v>
      </c>
      <c r="U213" s="30" t="e">
        <f>VLOOKUP(T213,'BCD Detailed Ledger-PI0028'!A:A,1,0)</f>
        <v>#N/A</v>
      </c>
      <c r="Z213" s="43" t="s">
        <v>82</v>
      </c>
    </row>
    <row r="214" spans="2:26" x14ac:dyDescent="0.25">
      <c r="B214" s="32">
        <v>5000</v>
      </c>
      <c r="C214" s="30" t="s">
        <v>259</v>
      </c>
      <c r="D214" s="31">
        <v>1822</v>
      </c>
      <c r="E214" s="31">
        <v>8504</v>
      </c>
      <c r="F214" s="31" t="s">
        <v>260</v>
      </c>
      <c r="G214" s="31">
        <v>0</v>
      </c>
      <c r="H214" s="31"/>
      <c r="I214" s="30" t="s">
        <v>267</v>
      </c>
      <c r="J214" s="32">
        <v>5000</v>
      </c>
      <c r="K214" s="32"/>
      <c r="O214" s="32">
        <v>5000</v>
      </c>
      <c r="P214" s="32"/>
      <c r="Q214" s="43">
        <v>0</v>
      </c>
      <c r="R214" s="43" t="s">
        <v>262</v>
      </c>
      <c r="U214" s="30" t="e">
        <f>VLOOKUP(T214,'BCD Detailed Ledger-PI0028'!A:A,1,0)</f>
        <v>#N/A</v>
      </c>
      <c r="Z214" s="43" t="s">
        <v>82</v>
      </c>
    </row>
    <row r="215" spans="2:26" x14ac:dyDescent="0.25">
      <c r="B215" s="32">
        <v>5000</v>
      </c>
      <c r="C215" s="30" t="s">
        <v>259</v>
      </c>
      <c r="D215" s="31">
        <v>1824</v>
      </c>
      <c r="E215" s="31">
        <v>8509</v>
      </c>
      <c r="F215" s="31" t="s">
        <v>268</v>
      </c>
      <c r="G215" s="31">
        <v>0</v>
      </c>
      <c r="H215" s="31"/>
      <c r="I215" s="30" t="s">
        <v>269</v>
      </c>
      <c r="J215" s="32">
        <v>58500</v>
      </c>
      <c r="K215" s="32"/>
      <c r="L215" s="30" t="s">
        <v>270</v>
      </c>
      <c r="O215" s="32">
        <v>5000</v>
      </c>
      <c r="P215" s="32"/>
      <c r="Q215" s="43" t="s">
        <v>157</v>
      </c>
      <c r="R215" s="43">
        <v>0</v>
      </c>
      <c r="U215" s="30" t="e">
        <f>VLOOKUP(T215,'BCD Detailed Ledger-PI0028'!A:A,1,0)</f>
        <v>#N/A</v>
      </c>
      <c r="Z215" s="43" t="s">
        <v>82</v>
      </c>
    </row>
    <row r="216" spans="2:26" x14ac:dyDescent="0.25">
      <c r="B216" s="32">
        <v>4500</v>
      </c>
      <c r="C216" s="30" t="s">
        <v>259</v>
      </c>
      <c r="D216" s="31">
        <v>1825</v>
      </c>
      <c r="E216" s="31">
        <v>8510</v>
      </c>
      <c r="F216" s="31" t="s">
        <v>271</v>
      </c>
      <c r="G216" s="31">
        <v>0</v>
      </c>
      <c r="H216" s="31"/>
      <c r="I216" s="30" t="s">
        <v>272</v>
      </c>
      <c r="J216" s="32">
        <v>4500</v>
      </c>
      <c r="K216" s="32"/>
      <c r="O216" s="32">
        <v>4500</v>
      </c>
      <c r="P216" s="32"/>
      <c r="Q216" s="43">
        <v>0</v>
      </c>
      <c r="R216" s="43" t="s">
        <v>262</v>
      </c>
      <c r="U216" s="30" t="e">
        <f>VLOOKUP(T216,'BCD Detailed Ledger-PI0028'!A:A,1,0)</f>
        <v>#N/A</v>
      </c>
      <c r="Z216" s="43" t="s">
        <v>82</v>
      </c>
    </row>
    <row r="217" spans="2:26" x14ac:dyDescent="0.25">
      <c r="B217" s="32">
        <v>5000</v>
      </c>
      <c r="C217" s="30" t="s">
        <v>273</v>
      </c>
      <c r="D217" s="31">
        <v>1984</v>
      </c>
      <c r="E217" s="31">
        <v>9322</v>
      </c>
      <c r="F217" s="31" t="s">
        <v>274</v>
      </c>
      <c r="G217" s="31">
        <v>0</v>
      </c>
      <c r="H217" s="31"/>
      <c r="I217" s="30" t="s">
        <v>275</v>
      </c>
      <c r="J217" s="32">
        <v>5000</v>
      </c>
      <c r="K217" s="32"/>
      <c r="O217" s="32">
        <v>5000</v>
      </c>
      <c r="P217" s="32"/>
      <c r="R217" s="43" t="s">
        <v>276</v>
      </c>
      <c r="U217" s="30" t="e">
        <f>VLOOKUP(T217,'BCD Detailed Ledger-PI0028'!A:A,1,0)</f>
        <v>#N/A</v>
      </c>
      <c r="Z217" s="43" t="s">
        <v>82</v>
      </c>
    </row>
    <row r="218" spans="2:26" x14ac:dyDescent="0.25">
      <c r="B218" s="32">
        <v>3817.07</v>
      </c>
      <c r="C218" s="30" t="s">
        <v>277</v>
      </c>
      <c r="D218" s="31">
        <v>2051</v>
      </c>
      <c r="E218" s="31">
        <v>9674</v>
      </c>
      <c r="F218" s="31" t="s">
        <v>278</v>
      </c>
      <c r="G218" s="31">
        <v>0</v>
      </c>
      <c r="H218" s="31"/>
      <c r="I218" s="30" t="s">
        <v>279</v>
      </c>
      <c r="J218" s="32">
        <v>5000</v>
      </c>
      <c r="K218" s="32"/>
      <c r="L218" s="30" t="s">
        <v>280</v>
      </c>
      <c r="O218" s="32">
        <v>3817.07</v>
      </c>
      <c r="P218" s="32"/>
      <c r="R218" s="43" t="s">
        <v>281</v>
      </c>
      <c r="U218" s="30" t="e">
        <f>VLOOKUP(T218,'BCD Detailed Ledger-PI0028'!A:A,1,0)</f>
        <v>#N/A</v>
      </c>
      <c r="Z218" s="43" t="s">
        <v>82</v>
      </c>
    </row>
    <row r="219" spans="2:26" x14ac:dyDescent="0.25">
      <c r="B219" s="32">
        <v>7742.68</v>
      </c>
      <c r="C219" s="30" t="s">
        <v>277</v>
      </c>
      <c r="D219" s="31">
        <v>2055</v>
      </c>
      <c r="E219" s="31">
        <v>9680</v>
      </c>
      <c r="F219" s="31" t="s">
        <v>282</v>
      </c>
      <c r="G219" s="31">
        <v>0</v>
      </c>
      <c r="H219" s="31"/>
      <c r="I219" s="30" t="s">
        <v>283</v>
      </c>
      <c r="J219" s="32">
        <v>52450</v>
      </c>
      <c r="K219" s="32"/>
      <c r="L219" s="30" t="s">
        <v>284</v>
      </c>
      <c r="O219" s="32">
        <v>7742.68</v>
      </c>
      <c r="P219" s="32"/>
      <c r="R219" s="43" t="s">
        <v>285</v>
      </c>
      <c r="U219" s="30" t="e">
        <f>VLOOKUP(T219,'BCD Detailed Ledger-PI0028'!A:A,1,0)</f>
        <v>#N/A</v>
      </c>
      <c r="Z219" s="43" t="s">
        <v>82</v>
      </c>
    </row>
    <row r="220" spans="2:26" x14ac:dyDescent="0.25">
      <c r="B220" s="32">
        <v>5000</v>
      </c>
      <c r="C220" s="30" t="s">
        <v>286</v>
      </c>
      <c r="D220" s="31">
        <v>2080</v>
      </c>
      <c r="E220" s="31">
        <v>9871</v>
      </c>
      <c r="F220" s="31" t="s">
        <v>287</v>
      </c>
      <c r="G220" s="31">
        <v>0</v>
      </c>
      <c r="H220" s="31"/>
      <c r="I220" s="30" t="s">
        <v>288</v>
      </c>
      <c r="J220" s="32">
        <v>5000</v>
      </c>
      <c r="K220" s="32"/>
      <c r="O220" s="32">
        <v>5000</v>
      </c>
      <c r="P220" s="32"/>
      <c r="R220" s="43" t="s">
        <v>289</v>
      </c>
      <c r="U220" s="30" t="e">
        <f>VLOOKUP(T220,'BCD Detailed Ledger-PI0028'!A:A,1,0)</f>
        <v>#N/A</v>
      </c>
      <c r="Z220" s="43" t="s">
        <v>82</v>
      </c>
    </row>
    <row r="221" spans="2:26" x14ac:dyDescent="0.25">
      <c r="B221" s="32">
        <v>10000</v>
      </c>
      <c r="C221" s="30" t="s">
        <v>290</v>
      </c>
      <c r="D221" s="31">
        <v>2409</v>
      </c>
      <c r="E221" s="31">
        <v>11302</v>
      </c>
      <c r="F221" s="31" t="s">
        <v>291</v>
      </c>
      <c r="G221" s="31">
        <v>0</v>
      </c>
      <c r="H221" s="31"/>
      <c r="I221" s="30" t="s">
        <v>292</v>
      </c>
      <c r="J221" s="32">
        <v>10000</v>
      </c>
      <c r="K221" s="32"/>
      <c r="O221" s="32">
        <v>10000</v>
      </c>
      <c r="P221" s="32"/>
      <c r="Q221" s="43">
        <v>0</v>
      </c>
      <c r="R221" s="43" t="s">
        <v>293</v>
      </c>
      <c r="U221" s="30" t="e">
        <f>VLOOKUP(T221,'BCD Detailed Ledger-PI0028'!A:A,1,0)</f>
        <v>#N/A</v>
      </c>
      <c r="Z221" s="43" t="s">
        <v>82</v>
      </c>
    </row>
    <row r="222" spans="2:26" x14ac:dyDescent="0.25">
      <c r="B222" s="32">
        <v>5000</v>
      </c>
      <c r="C222" s="30" t="s">
        <v>294</v>
      </c>
      <c r="D222" s="31">
        <v>2474</v>
      </c>
      <c r="E222" s="31">
        <v>11528</v>
      </c>
      <c r="F222" s="31" t="s">
        <v>295</v>
      </c>
      <c r="G222" s="31">
        <v>0</v>
      </c>
      <c r="H222" s="31"/>
      <c r="I222" s="30" t="s">
        <v>296</v>
      </c>
      <c r="J222" s="32">
        <v>10000</v>
      </c>
      <c r="K222" s="32"/>
      <c r="L222" s="30" t="s">
        <v>297</v>
      </c>
      <c r="O222" s="32">
        <v>5000</v>
      </c>
      <c r="P222" s="32"/>
      <c r="R222" s="43" t="s">
        <v>298</v>
      </c>
      <c r="U222" s="30" t="e">
        <f>VLOOKUP(T222,'BCD Detailed Ledger-PI0028'!A:A,1,0)</f>
        <v>#N/A</v>
      </c>
      <c r="Z222" s="43" t="s">
        <v>82</v>
      </c>
    </row>
    <row r="223" spans="2:26" x14ac:dyDescent="0.25">
      <c r="B223" s="32">
        <v>5000</v>
      </c>
      <c r="C223" s="30" t="s">
        <v>294</v>
      </c>
      <c r="D223" s="31">
        <v>2493</v>
      </c>
      <c r="E223" s="31">
        <v>11558</v>
      </c>
      <c r="F223" s="31" t="s">
        <v>299</v>
      </c>
      <c r="G223" s="31">
        <v>0</v>
      </c>
      <c r="H223" s="31"/>
      <c r="I223" s="30" t="s">
        <v>300</v>
      </c>
      <c r="J223" s="32">
        <v>5000</v>
      </c>
      <c r="K223" s="32"/>
      <c r="O223" s="32">
        <v>5000</v>
      </c>
      <c r="P223" s="32"/>
      <c r="R223" s="43" t="s">
        <v>301</v>
      </c>
      <c r="U223" s="30" t="e">
        <f>VLOOKUP(T223,'BCD Detailed Ledger-PI0028'!A:A,1,0)</f>
        <v>#N/A</v>
      </c>
      <c r="Z223" s="43" t="s">
        <v>82</v>
      </c>
    </row>
    <row r="224" spans="2:26" x14ac:dyDescent="0.25">
      <c r="B224" s="32">
        <v>5000</v>
      </c>
      <c r="C224" s="30" t="s">
        <v>294</v>
      </c>
      <c r="D224" s="31">
        <v>2494</v>
      </c>
      <c r="E224" s="31">
        <v>11559</v>
      </c>
      <c r="F224" s="31" t="s">
        <v>299</v>
      </c>
      <c r="G224" s="31">
        <v>0</v>
      </c>
      <c r="H224" s="31"/>
      <c r="I224" s="30" t="s">
        <v>302</v>
      </c>
      <c r="J224" s="32">
        <v>5000</v>
      </c>
      <c r="K224" s="32"/>
      <c r="O224" s="32">
        <v>5000</v>
      </c>
      <c r="P224" s="32"/>
      <c r="R224" s="43" t="s">
        <v>301</v>
      </c>
      <c r="U224" s="30" t="e">
        <f>VLOOKUP(T224,'BCD Detailed Ledger-PI0028'!A:A,1,0)</f>
        <v>#N/A</v>
      </c>
      <c r="Z224" s="43" t="s">
        <v>82</v>
      </c>
    </row>
    <row r="225" spans="2:26" x14ac:dyDescent="0.25">
      <c r="B225" s="32">
        <v>5000</v>
      </c>
      <c r="C225" s="30" t="s">
        <v>303</v>
      </c>
      <c r="D225" s="31">
        <v>2498</v>
      </c>
      <c r="E225" s="31">
        <v>11677</v>
      </c>
      <c r="F225" s="31" t="s">
        <v>299</v>
      </c>
      <c r="G225" s="31">
        <v>0</v>
      </c>
      <c r="H225" s="31"/>
      <c r="I225" s="30" t="s">
        <v>304</v>
      </c>
      <c r="J225" s="32">
        <v>5000</v>
      </c>
      <c r="K225" s="32"/>
      <c r="O225" s="32">
        <v>5000</v>
      </c>
      <c r="P225" s="32"/>
      <c r="R225" s="43" t="s">
        <v>301</v>
      </c>
      <c r="U225" s="30" t="e">
        <f>VLOOKUP(T225,'BCD Detailed Ledger-PI0028'!A:A,1,0)</f>
        <v>#N/A</v>
      </c>
      <c r="Z225" s="43" t="s">
        <v>82</v>
      </c>
    </row>
    <row r="226" spans="2:26" x14ac:dyDescent="0.25">
      <c r="B226" s="32">
        <v>10000</v>
      </c>
      <c r="C226" s="30" t="s">
        <v>305</v>
      </c>
      <c r="D226" s="31">
        <v>2592</v>
      </c>
      <c r="E226" s="31">
        <v>11969</v>
      </c>
      <c r="F226" s="31" t="s">
        <v>306</v>
      </c>
      <c r="G226" s="31">
        <v>0</v>
      </c>
      <c r="H226" s="31"/>
      <c r="I226" s="30" t="s">
        <v>307</v>
      </c>
      <c r="J226" s="32">
        <v>10000</v>
      </c>
      <c r="K226" s="32"/>
      <c r="O226" s="32">
        <v>10000</v>
      </c>
      <c r="P226" s="32"/>
      <c r="R226" s="43" t="s">
        <v>308</v>
      </c>
      <c r="U226" s="30" t="e">
        <f>VLOOKUP(T226,'BCD Detailed Ledger-PI0028'!A:A,1,0)</f>
        <v>#N/A</v>
      </c>
      <c r="Z226" s="43" t="s">
        <v>82</v>
      </c>
    </row>
    <row r="227" spans="2:26" x14ac:dyDescent="0.25">
      <c r="B227" s="40">
        <v>487.8</v>
      </c>
      <c r="C227" s="30" t="s">
        <v>309</v>
      </c>
      <c r="D227" s="31">
        <v>2776</v>
      </c>
      <c r="E227" s="31">
        <v>12714</v>
      </c>
      <c r="F227" s="31" t="s">
        <v>310</v>
      </c>
      <c r="G227" s="31">
        <v>0</v>
      </c>
      <c r="H227" s="31"/>
      <c r="I227" s="30" t="s">
        <v>311</v>
      </c>
      <c r="J227" s="32">
        <v>5000</v>
      </c>
      <c r="K227" s="32"/>
      <c r="L227" s="30" t="s">
        <v>312</v>
      </c>
      <c r="O227" s="40">
        <v>487.8</v>
      </c>
      <c r="P227" s="40"/>
      <c r="R227" s="43" t="s">
        <v>313</v>
      </c>
      <c r="U227" s="30" t="e">
        <f>VLOOKUP(T227,'BCD Detailed Ledger-PI0028'!A:A,1,0)</f>
        <v>#N/A</v>
      </c>
      <c r="Z227" s="43" t="s">
        <v>82</v>
      </c>
    </row>
    <row r="228" spans="2:26" x14ac:dyDescent="0.25">
      <c r="B228" s="32">
        <v>6500</v>
      </c>
      <c r="C228" s="30" t="s">
        <v>314</v>
      </c>
      <c r="D228" s="31">
        <v>2805</v>
      </c>
      <c r="E228" s="31">
        <v>12899</v>
      </c>
      <c r="F228" s="31" t="s">
        <v>315</v>
      </c>
      <c r="G228" s="31">
        <v>0</v>
      </c>
      <c r="H228" s="31"/>
      <c r="I228" s="30" t="s">
        <v>316</v>
      </c>
      <c r="J228" s="32">
        <v>6500</v>
      </c>
      <c r="K228" s="32"/>
      <c r="O228" s="32">
        <v>6500</v>
      </c>
      <c r="P228" s="32"/>
      <c r="Q228" s="43">
        <v>0</v>
      </c>
      <c r="R228" s="43" t="s">
        <v>317</v>
      </c>
      <c r="U228" s="30" t="e">
        <f>VLOOKUP(T228,'BCD Detailed Ledger-PI0028'!A:A,1,0)</f>
        <v>#N/A</v>
      </c>
      <c r="Z228" s="43" t="s">
        <v>82</v>
      </c>
    </row>
    <row r="229" spans="2:26" x14ac:dyDescent="0.25">
      <c r="B229" s="32">
        <v>7600</v>
      </c>
      <c r="C229" s="30" t="s">
        <v>318</v>
      </c>
      <c r="D229" s="31">
        <v>2907</v>
      </c>
      <c r="E229" s="31">
        <v>13355</v>
      </c>
      <c r="F229" s="31" t="s">
        <v>319</v>
      </c>
      <c r="G229" s="31">
        <v>0</v>
      </c>
      <c r="H229" s="31"/>
      <c r="I229" s="30" t="s">
        <v>320</v>
      </c>
      <c r="J229" s="32">
        <v>7600</v>
      </c>
      <c r="K229" s="32"/>
      <c r="O229" s="32">
        <v>7600</v>
      </c>
      <c r="P229" s="32"/>
      <c r="R229" s="43" t="s">
        <v>321</v>
      </c>
      <c r="U229" s="30" t="e">
        <f>VLOOKUP(T229,'BCD Detailed Ledger-PI0028'!A:A,1,0)</f>
        <v>#N/A</v>
      </c>
      <c r="Z229" s="43" t="s">
        <v>82</v>
      </c>
    </row>
    <row r="230" spans="2:26" x14ac:dyDescent="0.25">
      <c r="B230" s="32">
        <v>37380</v>
      </c>
      <c r="C230" s="30" t="s">
        <v>322</v>
      </c>
      <c r="D230" s="31">
        <v>2997</v>
      </c>
      <c r="E230" s="31">
        <v>13628</v>
      </c>
      <c r="F230" s="31" t="s">
        <v>319</v>
      </c>
      <c r="G230" s="31">
        <v>0</v>
      </c>
      <c r="H230" s="31"/>
      <c r="I230" s="30" t="s">
        <v>323</v>
      </c>
      <c r="J230" s="32">
        <v>37380</v>
      </c>
      <c r="K230" s="32"/>
      <c r="O230" s="32">
        <v>37380</v>
      </c>
      <c r="P230" s="32"/>
      <c r="Q230" s="43" t="s">
        <v>324</v>
      </c>
      <c r="R230" s="43" t="s">
        <v>321</v>
      </c>
      <c r="U230" s="30" t="e">
        <f>VLOOKUP(T230,'BCD Detailed Ledger-PI0028'!A:A,1,0)</f>
        <v>#N/A</v>
      </c>
      <c r="Z230" s="43" t="s">
        <v>82</v>
      </c>
    </row>
    <row r="231" spans="2:26" x14ac:dyDescent="0.25">
      <c r="B231" s="32">
        <v>12602.37</v>
      </c>
      <c r="C231" s="30" t="s">
        <v>322</v>
      </c>
      <c r="D231" s="31">
        <v>2998</v>
      </c>
      <c r="E231" s="31">
        <v>13629</v>
      </c>
      <c r="F231" s="31" t="s">
        <v>319</v>
      </c>
      <c r="G231" s="31">
        <v>0</v>
      </c>
      <c r="H231" s="31"/>
      <c r="I231" s="30" t="s">
        <v>325</v>
      </c>
      <c r="J231" s="32">
        <v>35400</v>
      </c>
      <c r="K231" s="32"/>
      <c r="L231" s="30" t="s">
        <v>326</v>
      </c>
      <c r="O231" s="32">
        <v>12602.37</v>
      </c>
      <c r="P231" s="32"/>
      <c r="Q231" s="43" t="s">
        <v>324</v>
      </c>
      <c r="R231" s="43" t="s">
        <v>321</v>
      </c>
      <c r="U231" s="30" t="e">
        <f>VLOOKUP(T231,'BCD Detailed Ledger-PI0028'!A:A,1,0)</f>
        <v>#N/A</v>
      </c>
      <c r="Z231" s="43" t="s">
        <v>82</v>
      </c>
    </row>
    <row r="232" spans="2:26" x14ac:dyDescent="0.25">
      <c r="B232" s="32">
        <v>37750</v>
      </c>
      <c r="C232" s="30" t="s">
        <v>322</v>
      </c>
      <c r="D232" s="31">
        <v>3001</v>
      </c>
      <c r="E232" s="31">
        <v>13634</v>
      </c>
      <c r="F232" s="31" t="s">
        <v>319</v>
      </c>
      <c r="G232" s="31">
        <v>0</v>
      </c>
      <c r="H232" s="31"/>
      <c r="I232" s="30" t="s">
        <v>327</v>
      </c>
      <c r="J232" s="32">
        <v>37750</v>
      </c>
      <c r="K232" s="32"/>
      <c r="O232" s="32">
        <v>37750</v>
      </c>
      <c r="P232" s="32"/>
      <c r="Q232" s="43" t="s">
        <v>324</v>
      </c>
      <c r="R232" s="43" t="s">
        <v>321</v>
      </c>
      <c r="U232" s="30" t="e">
        <f>VLOOKUP(T232,'BCD Detailed Ledger-PI0028'!A:A,1,0)</f>
        <v>#N/A</v>
      </c>
      <c r="Z232" s="43" t="s">
        <v>82</v>
      </c>
    </row>
    <row r="233" spans="2:26" x14ac:dyDescent="0.25">
      <c r="B233" s="32">
        <v>5000</v>
      </c>
      <c r="C233" s="30" t="s">
        <v>328</v>
      </c>
      <c r="D233" s="31">
        <v>3133</v>
      </c>
      <c r="E233" s="31">
        <v>14157</v>
      </c>
      <c r="F233" s="31" t="s">
        <v>329</v>
      </c>
      <c r="G233" s="31">
        <v>0</v>
      </c>
      <c r="H233" s="31"/>
      <c r="I233" s="30" t="s">
        <v>330</v>
      </c>
      <c r="J233" s="32">
        <v>5000</v>
      </c>
      <c r="K233" s="32"/>
      <c r="O233" s="32">
        <v>5000</v>
      </c>
      <c r="P233" s="32"/>
      <c r="R233" s="43" t="s">
        <v>298</v>
      </c>
      <c r="U233" s="30" t="e">
        <f>VLOOKUP(T233,'BCD Detailed Ledger-PI0028'!A:A,1,0)</f>
        <v>#N/A</v>
      </c>
      <c r="Z233" s="43" t="s">
        <v>82</v>
      </c>
    </row>
    <row r="234" spans="2:26" x14ac:dyDescent="0.25">
      <c r="B234" s="40">
        <v>243.9</v>
      </c>
      <c r="C234" s="30" t="s">
        <v>331</v>
      </c>
      <c r="D234" s="31">
        <v>3154</v>
      </c>
      <c r="E234" s="31">
        <v>14226</v>
      </c>
      <c r="F234" s="31" t="s">
        <v>332</v>
      </c>
      <c r="G234" s="31">
        <v>0</v>
      </c>
      <c r="H234" s="31"/>
      <c r="I234" s="30" t="s">
        <v>333</v>
      </c>
      <c r="J234" s="32">
        <v>5000</v>
      </c>
      <c r="K234" s="32"/>
      <c r="L234" s="30" t="s">
        <v>334</v>
      </c>
      <c r="O234" s="40">
        <v>243.9</v>
      </c>
      <c r="P234" s="40"/>
      <c r="Q234" s="43">
        <v>0</v>
      </c>
      <c r="R234" s="43" t="s">
        <v>335</v>
      </c>
      <c r="U234" s="30" t="e">
        <f>VLOOKUP(T234,'BCD Detailed Ledger-PI0028'!A:A,1,0)</f>
        <v>#N/A</v>
      </c>
      <c r="Z234" s="43" t="s">
        <v>82</v>
      </c>
    </row>
    <row r="235" spans="2:26" x14ac:dyDescent="0.25">
      <c r="B235" s="40">
        <v>487.8</v>
      </c>
      <c r="C235" s="30" t="s">
        <v>336</v>
      </c>
      <c r="D235" s="31">
        <v>3192</v>
      </c>
      <c r="E235" s="31">
        <v>14334</v>
      </c>
      <c r="F235" s="31" t="s">
        <v>337</v>
      </c>
      <c r="G235" s="31">
        <v>0</v>
      </c>
      <c r="H235" s="31"/>
      <c r="I235" s="30" t="s">
        <v>338</v>
      </c>
      <c r="J235" s="32">
        <v>5000</v>
      </c>
      <c r="K235" s="32"/>
      <c r="L235" s="30" t="s">
        <v>312</v>
      </c>
      <c r="O235" s="40">
        <v>487.8</v>
      </c>
      <c r="P235" s="40"/>
      <c r="R235" s="43" t="s">
        <v>313</v>
      </c>
      <c r="U235" s="30" t="e">
        <f>VLOOKUP(T235,'BCD Detailed Ledger-PI0028'!A:A,1,0)</f>
        <v>#N/A</v>
      </c>
      <c r="Z235" s="43" t="s">
        <v>82</v>
      </c>
    </row>
    <row r="236" spans="2:26" x14ac:dyDescent="0.25">
      <c r="B236" s="32">
        <v>1458.29</v>
      </c>
      <c r="C236" s="30" t="s">
        <v>339</v>
      </c>
      <c r="D236" s="31">
        <v>3197</v>
      </c>
      <c r="E236" s="31">
        <v>14358</v>
      </c>
      <c r="F236" s="31" t="s">
        <v>340</v>
      </c>
      <c r="G236" s="31">
        <v>0</v>
      </c>
      <c r="H236" s="31"/>
      <c r="I236" s="30" t="s">
        <v>341</v>
      </c>
      <c r="J236" s="32">
        <v>13170</v>
      </c>
      <c r="K236" s="32"/>
      <c r="L236" s="30" t="s">
        <v>342</v>
      </c>
      <c r="O236" s="32">
        <v>1458.29</v>
      </c>
      <c r="P236" s="32"/>
      <c r="R236" s="43" t="s">
        <v>343</v>
      </c>
      <c r="U236" s="30" t="e">
        <f>VLOOKUP(T236,'BCD Detailed Ledger-PI0028'!A:A,1,0)</f>
        <v>#N/A</v>
      </c>
      <c r="Z236" s="43" t="s">
        <v>82</v>
      </c>
    </row>
    <row r="237" spans="2:26" x14ac:dyDescent="0.25">
      <c r="B237" s="40">
        <v>624.39</v>
      </c>
      <c r="C237" s="30" t="s">
        <v>339</v>
      </c>
      <c r="D237" s="31">
        <v>3236</v>
      </c>
      <c r="E237" s="31">
        <v>14407</v>
      </c>
      <c r="F237" s="31" t="s">
        <v>315</v>
      </c>
      <c r="G237" s="31">
        <v>0</v>
      </c>
      <c r="H237" s="31"/>
      <c r="I237" s="30" t="s">
        <v>344</v>
      </c>
      <c r="J237" s="32">
        <v>12800</v>
      </c>
      <c r="K237" s="32"/>
      <c r="L237" s="30" t="s">
        <v>345</v>
      </c>
      <c r="O237" s="40">
        <v>624.39</v>
      </c>
      <c r="P237" s="40"/>
      <c r="Q237" s="43">
        <v>0</v>
      </c>
      <c r="R237" s="43" t="s">
        <v>346</v>
      </c>
      <c r="U237" s="30" t="e">
        <f>VLOOKUP(T237,'BCD Detailed Ledger-PI0028'!A:A,1,0)</f>
        <v>#N/A</v>
      </c>
      <c r="Z237" s="43" t="s">
        <v>82</v>
      </c>
    </row>
    <row r="238" spans="2:26" x14ac:dyDescent="0.25">
      <c r="B238" s="32">
        <v>55000</v>
      </c>
      <c r="C238" s="30" t="s">
        <v>339</v>
      </c>
      <c r="D238" s="31">
        <v>3240</v>
      </c>
      <c r="E238" s="31">
        <v>14415</v>
      </c>
      <c r="F238" s="31" t="s">
        <v>319</v>
      </c>
      <c r="G238" s="31">
        <v>0</v>
      </c>
      <c r="H238" s="31"/>
      <c r="I238" s="30" t="s">
        <v>347</v>
      </c>
      <c r="J238" s="32">
        <v>55000</v>
      </c>
      <c r="K238" s="32"/>
      <c r="O238" s="32">
        <v>55000</v>
      </c>
      <c r="P238" s="32"/>
      <c r="Q238" s="43" t="s">
        <v>324</v>
      </c>
      <c r="R238" s="43" t="s">
        <v>321</v>
      </c>
      <c r="U238" s="30" t="e">
        <f>VLOOKUP(T238,'BCD Detailed Ledger-PI0028'!A:A,1,0)</f>
        <v>#N/A</v>
      </c>
      <c r="Z238" s="43" t="s">
        <v>82</v>
      </c>
    </row>
    <row r="239" spans="2:26" x14ac:dyDescent="0.25">
      <c r="B239" s="32">
        <v>4020</v>
      </c>
      <c r="C239" s="30" t="s">
        <v>348</v>
      </c>
      <c r="D239" s="31">
        <v>3358</v>
      </c>
      <c r="E239" s="31">
        <v>14767</v>
      </c>
      <c r="F239" s="31" t="s">
        <v>349</v>
      </c>
      <c r="G239" s="31">
        <v>0</v>
      </c>
      <c r="H239" s="31"/>
      <c r="I239" s="30" t="s">
        <v>279</v>
      </c>
      <c r="J239" s="32">
        <v>4020</v>
      </c>
      <c r="K239" s="32"/>
      <c r="O239" s="32">
        <v>4020</v>
      </c>
      <c r="P239" s="32"/>
      <c r="R239" s="43" t="s">
        <v>350</v>
      </c>
      <c r="U239" s="30" t="e">
        <f>VLOOKUP(T239,'BCD Detailed Ledger-PI0028'!A:A,1,0)</f>
        <v>#N/A</v>
      </c>
      <c r="Z239" s="43" t="s">
        <v>82</v>
      </c>
    </row>
    <row r="240" spans="2:26" x14ac:dyDescent="0.25">
      <c r="B240" s="32">
        <v>2256.1</v>
      </c>
      <c r="C240" s="30" t="s">
        <v>351</v>
      </c>
      <c r="D240" s="31">
        <v>3455</v>
      </c>
      <c r="E240" s="31">
        <v>15134</v>
      </c>
      <c r="F240" s="31" t="s">
        <v>352</v>
      </c>
      <c r="G240" s="31" t="s">
        <v>353</v>
      </c>
      <c r="H240" s="31"/>
      <c r="I240" s="30" t="s">
        <v>354</v>
      </c>
      <c r="J240" s="32">
        <v>46250</v>
      </c>
      <c r="K240" s="32"/>
      <c r="L240" s="30" t="s">
        <v>355</v>
      </c>
      <c r="O240" s="32">
        <v>2256.1</v>
      </c>
      <c r="P240" s="32"/>
      <c r="R240" s="43" t="s">
        <v>356</v>
      </c>
      <c r="U240" s="30" t="e">
        <f>VLOOKUP(T240,'BCD Detailed Ledger-PI0028'!A:A,1,0)</f>
        <v>#N/A</v>
      </c>
      <c r="Z240" s="43" t="s">
        <v>82</v>
      </c>
    </row>
    <row r="241" spans="1:26" x14ac:dyDescent="0.25">
      <c r="B241" s="32">
        <v>5000</v>
      </c>
      <c r="C241" s="30" t="s">
        <v>351</v>
      </c>
      <c r="D241" s="31">
        <v>3456</v>
      </c>
      <c r="E241" s="31">
        <v>15135</v>
      </c>
      <c r="F241" s="31" t="s">
        <v>357</v>
      </c>
      <c r="G241" s="31">
        <v>0</v>
      </c>
      <c r="H241" s="31"/>
      <c r="I241" s="30" t="s">
        <v>358</v>
      </c>
      <c r="J241" s="32">
        <v>5000</v>
      </c>
      <c r="K241" s="32"/>
      <c r="O241" s="32">
        <v>5000</v>
      </c>
      <c r="P241" s="32"/>
      <c r="R241" s="43" t="s">
        <v>350</v>
      </c>
      <c r="U241" s="30" t="e">
        <f>VLOOKUP(T241,'BCD Detailed Ledger-PI0028'!A:A,1,0)</f>
        <v>#N/A</v>
      </c>
      <c r="Z241" s="43" t="s">
        <v>82</v>
      </c>
    </row>
    <row r="242" spans="1:26" x14ac:dyDescent="0.25">
      <c r="B242" s="32">
        <v>1341.5</v>
      </c>
      <c r="C242" s="30" t="s">
        <v>359</v>
      </c>
      <c r="D242" s="31">
        <v>3479</v>
      </c>
      <c r="E242" s="31">
        <v>15210</v>
      </c>
      <c r="F242" s="31" t="s">
        <v>360</v>
      </c>
      <c r="G242" s="31" t="s">
        <v>361</v>
      </c>
      <c r="H242" s="31"/>
      <c r="I242" s="30" t="s">
        <v>362</v>
      </c>
      <c r="J242" s="32">
        <v>27500</v>
      </c>
      <c r="K242" s="32"/>
      <c r="L242" s="30" t="s">
        <v>363</v>
      </c>
      <c r="O242" s="32">
        <v>1341.5</v>
      </c>
      <c r="P242" s="32"/>
      <c r="Q242" s="43">
        <v>0</v>
      </c>
      <c r="R242" s="43" t="s">
        <v>364</v>
      </c>
      <c r="U242" s="30" t="e">
        <f>VLOOKUP(T242,'BCD Detailed Ledger-PI0028'!A:A,1,0)</f>
        <v>#N/A</v>
      </c>
      <c r="Z242" s="43" t="s">
        <v>82</v>
      </c>
    </row>
    <row r="243" spans="1:26" x14ac:dyDescent="0.25">
      <c r="B243" s="40">
        <v>242.44</v>
      </c>
      <c r="C243" s="30" t="s">
        <v>359</v>
      </c>
      <c r="D243" s="31">
        <v>3480</v>
      </c>
      <c r="E243" s="31">
        <v>15211</v>
      </c>
      <c r="F243" s="31" t="s">
        <v>360</v>
      </c>
      <c r="G243" s="31" t="s">
        <v>361</v>
      </c>
      <c r="H243" s="31"/>
      <c r="I243" s="30" t="s">
        <v>362</v>
      </c>
      <c r="J243" s="32">
        <v>4970</v>
      </c>
      <c r="K243" s="32"/>
      <c r="L243" s="30" t="s">
        <v>365</v>
      </c>
      <c r="O243" s="40">
        <v>242.44</v>
      </c>
      <c r="P243" s="40"/>
      <c r="Q243" s="43">
        <v>0</v>
      </c>
      <c r="R243" s="43" t="s">
        <v>364</v>
      </c>
      <c r="U243" s="30" t="e">
        <f>VLOOKUP(T243,'BCD Detailed Ledger-PI0028'!A:A,1,0)</f>
        <v>#N/A</v>
      </c>
      <c r="Z243" s="43" t="s">
        <v>82</v>
      </c>
    </row>
    <row r="244" spans="1:26" x14ac:dyDescent="0.25">
      <c r="B244" s="32">
        <v>1573.2</v>
      </c>
      <c r="C244" s="30" t="s">
        <v>366</v>
      </c>
      <c r="D244" s="31">
        <v>3516</v>
      </c>
      <c r="E244" s="31">
        <v>15322</v>
      </c>
      <c r="F244" s="31" t="s">
        <v>367</v>
      </c>
      <c r="G244" s="31" t="s">
        <v>368</v>
      </c>
      <c r="H244" s="31"/>
      <c r="I244" s="30" t="s">
        <v>369</v>
      </c>
      <c r="J244" s="32">
        <v>32250</v>
      </c>
      <c r="K244" s="32"/>
      <c r="L244" s="30" t="s">
        <v>370</v>
      </c>
      <c r="O244" s="32">
        <v>1573.2</v>
      </c>
      <c r="P244" s="32"/>
      <c r="Q244" s="43">
        <v>0</v>
      </c>
      <c r="R244" s="43" t="s">
        <v>371</v>
      </c>
      <c r="U244" s="30" t="e">
        <f>VLOOKUP(T244,'BCD Detailed Ledger-PI0028'!A:A,1,0)</f>
        <v>#N/A</v>
      </c>
      <c r="Z244" s="43" t="s">
        <v>82</v>
      </c>
    </row>
    <row r="245" spans="1:26" x14ac:dyDescent="0.25">
      <c r="B245" s="32">
        <v>7356.59</v>
      </c>
      <c r="C245" s="30" t="s">
        <v>366</v>
      </c>
      <c r="D245" s="31">
        <v>3518</v>
      </c>
      <c r="E245" s="31">
        <v>15325</v>
      </c>
      <c r="F245" s="31" t="s">
        <v>372</v>
      </c>
      <c r="G245" s="31">
        <v>0</v>
      </c>
      <c r="H245" s="31"/>
      <c r="I245" s="30" t="s">
        <v>373</v>
      </c>
      <c r="J245" s="32">
        <v>82430</v>
      </c>
      <c r="K245" s="32"/>
      <c r="L245" s="30" t="s">
        <v>374</v>
      </c>
      <c r="O245" s="32">
        <v>7356.59</v>
      </c>
      <c r="P245" s="32"/>
      <c r="R245" s="43" t="s">
        <v>375</v>
      </c>
      <c r="U245" s="30" t="e">
        <f>VLOOKUP(T245,'BCD Detailed Ledger-PI0028'!A:A,1,0)</f>
        <v>#N/A</v>
      </c>
      <c r="Z245" s="43" t="s">
        <v>82</v>
      </c>
    </row>
    <row r="246" spans="1:26" x14ac:dyDescent="0.25">
      <c r="B246" s="32">
        <v>13000</v>
      </c>
      <c r="C246" s="30" t="s">
        <v>366</v>
      </c>
      <c r="D246" s="31">
        <v>3520</v>
      </c>
      <c r="E246" s="31">
        <v>15330</v>
      </c>
      <c r="F246" s="31" t="s">
        <v>372</v>
      </c>
      <c r="G246" s="31">
        <v>0</v>
      </c>
      <c r="H246" s="31"/>
      <c r="I246" s="30" t="s">
        <v>376</v>
      </c>
      <c r="J246" s="32">
        <v>13000</v>
      </c>
      <c r="K246" s="32"/>
      <c r="O246" s="32">
        <v>13000</v>
      </c>
      <c r="P246" s="32"/>
      <c r="R246" s="43" t="s">
        <v>375</v>
      </c>
      <c r="U246" s="30" t="e">
        <f>VLOOKUP(T246,'BCD Detailed Ledger-PI0028'!A:A,1,0)</f>
        <v>#N/A</v>
      </c>
      <c r="Z246" s="43" t="s">
        <v>82</v>
      </c>
    </row>
    <row r="247" spans="1:26" x14ac:dyDescent="0.25">
      <c r="B247" s="40">
        <v>561</v>
      </c>
      <c r="C247" s="30" t="s">
        <v>377</v>
      </c>
      <c r="D247" s="31">
        <v>3534</v>
      </c>
      <c r="E247" s="31">
        <v>15454</v>
      </c>
      <c r="F247" s="31" t="s">
        <v>378</v>
      </c>
      <c r="G247" s="31" t="s">
        <v>379</v>
      </c>
      <c r="H247" s="31"/>
      <c r="I247" s="30" t="s">
        <v>380</v>
      </c>
      <c r="J247" s="32">
        <v>11500</v>
      </c>
      <c r="K247" s="32"/>
      <c r="L247" s="30" t="s">
        <v>381</v>
      </c>
      <c r="O247" s="40">
        <v>561</v>
      </c>
      <c r="P247" s="40"/>
      <c r="Q247" s="43">
        <v>0</v>
      </c>
      <c r="R247" s="43" t="s">
        <v>382</v>
      </c>
      <c r="U247" s="30" t="e">
        <f>VLOOKUP(T247,'BCD Detailed Ledger-PI0028'!A:A,1,0)</f>
        <v>#N/A</v>
      </c>
      <c r="Z247" s="43" t="s">
        <v>82</v>
      </c>
    </row>
    <row r="248" spans="1:26" x14ac:dyDescent="0.25">
      <c r="B248" s="32">
        <v>18792.93</v>
      </c>
      <c r="C248" s="30" t="s">
        <v>383</v>
      </c>
      <c r="D248" s="31">
        <v>3603</v>
      </c>
      <c r="E248" s="31">
        <v>15707</v>
      </c>
      <c r="F248" s="31" t="s">
        <v>384</v>
      </c>
      <c r="G248" s="31">
        <v>0</v>
      </c>
      <c r="H248" s="31"/>
      <c r="I248" s="30" t="s">
        <v>385</v>
      </c>
      <c r="J248" s="32">
        <v>209000</v>
      </c>
      <c r="K248" s="32"/>
      <c r="L248" s="30" t="s">
        <v>386</v>
      </c>
      <c r="O248" s="32">
        <v>18792.93</v>
      </c>
      <c r="P248" s="32"/>
      <c r="R248" s="43" t="s">
        <v>387</v>
      </c>
      <c r="U248" s="30" t="e">
        <f>VLOOKUP(T248,'BCD Detailed Ledger-PI0028'!A:A,1,0)</f>
        <v>#N/A</v>
      </c>
      <c r="Z248" s="43" t="s">
        <v>82</v>
      </c>
    </row>
    <row r="249" spans="1:26" x14ac:dyDescent="0.25">
      <c r="B249" s="32">
        <v>1582</v>
      </c>
      <c r="C249" s="30" t="s">
        <v>388</v>
      </c>
      <c r="D249" s="31">
        <v>3612</v>
      </c>
      <c r="E249" s="31">
        <v>15748</v>
      </c>
      <c r="F249" s="31" t="s">
        <v>389</v>
      </c>
      <c r="G249" s="31" t="s">
        <v>390</v>
      </c>
      <c r="H249" s="31"/>
      <c r="I249" s="30" t="s">
        <v>391</v>
      </c>
      <c r="J249" s="32">
        <v>32430</v>
      </c>
      <c r="K249" s="32"/>
      <c r="L249" s="30" t="s">
        <v>392</v>
      </c>
      <c r="O249" s="32">
        <v>1582</v>
      </c>
      <c r="P249" s="32"/>
      <c r="Q249" s="43">
        <v>0</v>
      </c>
      <c r="R249" s="43" t="s">
        <v>393</v>
      </c>
      <c r="U249" s="30" t="e">
        <f>VLOOKUP(T249,'BCD Detailed Ledger-PI0028'!A:A,1,0)</f>
        <v>#N/A</v>
      </c>
      <c r="Z249" s="43" t="s">
        <v>82</v>
      </c>
    </row>
    <row r="250" spans="1:26" x14ac:dyDescent="0.25">
      <c r="A250" s="29" t="s">
        <v>410</v>
      </c>
      <c r="B250" s="32">
        <v>501670</v>
      </c>
      <c r="C250" s="30" t="s">
        <v>409</v>
      </c>
      <c r="D250" s="31">
        <v>4246</v>
      </c>
      <c r="E250" s="31">
        <v>18796</v>
      </c>
      <c r="F250" s="31" t="s">
        <v>410</v>
      </c>
      <c r="G250" s="31">
        <v>0</v>
      </c>
      <c r="H250" s="31"/>
      <c r="I250" s="30" t="s">
        <v>411</v>
      </c>
      <c r="J250" s="32">
        <v>501670</v>
      </c>
      <c r="K250" s="32"/>
      <c r="L250" s="29"/>
      <c r="M250" s="29"/>
      <c r="N250" s="29"/>
      <c r="O250" s="32">
        <v>501670</v>
      </c>
      <c r="P250" s="32"/>
      <c r="Q250" s="29">
        <v>0</v>
      </c>
      <c r="R250" s="29" t="s">
        <v>412</v>
      </c>
      <c r="S250" s="29" t="s">
        <v>413</v>
      </c>
      <c r="T250" s="29" t="s">
        <v>410</v>
      </c>
      <c r="U250" s="30" t="e">
        <f>VLOOKUP(T250,'BCD Detailed Ledger-PI0028'!A:A,1,0)</f>
        <v>#N/A</v>
      </c>
      <c r="V250" s="29"/>
      <c r="W250" s="29"/>
      <c r="X250" s="29"/>
      <c r="Y250" s="29"/>
      <c r="Z250" s="29" t="s">
        <v>82</v>
      </c>
    </row>
    <row r="251" spans="1:26" x14ac:dyDescent="0.25">
      <c r="A251" s="29" t="s">
        <v>367</v>
      </c>
      <c r="B251" s="32">
        <v>26000</v>
      </c>
      <c r="C251" s="30" t="s">
        <v>414</v>
      </c>
      <c r="D251" s="31">
        <v>4296</v>
      </c>
      <c r="E251" s="31">
        <v>18972</v>
      </c>
      <c r="F251" s="31" t="s">
        <v>367</v>
      </c>
      <c r="G251" s="31">
        <v>0</v>
      </c>
      <c r="H251" s="31"/>
      <c r="I251" s="30" t="s">
        <v>216</v>
      </c>
      <c r="J251" s="32">
        <v>26000</v>
      </c>
      <c r="K251" s="32"/>
      <c r="L251" s="29"/>
      <c r="M251" s="29"/>
      <c r="N251" s="29"/>
      <c r="O251" s="32">
        <v>26000</v>
      </c>
      <c r="P251" s="32"/>
      <c r="Q251" s="29">
        <v>0</v>
      </c>
      <c r="R251" s="29" t="s">
        <v>415</v>
      </c>
      <c r="S251" s="29" t="s">
        <v>367</v>
      </c>
      <c r="T251" s="29" t="s">
        <v>367</v>
      </c>
      <c r="U251" s="30" t="e">
        <f>VLOOKUP(T251,'BCD Detailed Ledger-PI0028'!A:A,1,0)</f>
        <v>#N/A</v>
      </c>
      <c r="V251" s="29"/>
      <c r="W251" s="29"/>
      <c r="X251" s="29"/>
      <c r="Y251" s="29"/>
      <c r="Z251" s="29" t="s">
        <v>82</v>
      </c>
    </row>
    <row r="252" spans="1:26" x14ac:dyDescent="0.25">
      <c r="A252" s="29" t="s">
        <v>416</v>
      </c>
      <c r="B252" s="32">
        <v>6500</v>
      </c>
      <c r="C252" s="30" t="s">
        <v>414</v>
      </c>
      <c r="D252" s="31">
        <v>4312</v>
      </c>
      <c r="E252" s="31">
        <v>19011</v>
      </c>
      <c r="F252" s="31" t="s">
        <v>416</v>
      </c>
      <c r="G252" s="31">
        <v>0</v>
      </c>
      <c r="H252" s="31"/>
      <c r="I252" s="30" t="s">
        <v>417</v>
      </c>
      <c r="J252" s="32">
        <v>6500</v>
      </c>
      <c r="K252" s="32"/>
      <c r="L252" s="29"/>
      <c r="M252" s="29"/>
      <c r="N252" s="29"/>
      <c r="O252" s="32">
        <v>6500</v>
      </c>
      <c r="P252" s="32"/>
      <c r="Q252" s="29">
        <v>0</v>
      </c>
      <c r="R252" s="29" t="s">
        <v>418</v>
      </c>
      <c r="S252" s="29" t="s">
        <v>416</v>
      </c>
      <c r="T252" s="29" t="s">
        <v>416</v>
      </c>
      <c r="U252" s="30" t="e">
        <f>VLOOKUP(T252,'BCD Detailed Ledger-PI0028'!A:A,1,0)</f>
        <v>#N/A</v>
      </c>
      <c r="V252" s="29"/>
      <c r="W252" s="29"/>
      <c r="X252" s="29"/>
      <c r="Y252" s="29"/>
      <c r="Z252" s="29" t="s">
        <v>82</v>
      </c>
    </row>
    <row r="253" spans="1:26" x14ac:dyDescent="0.25">
      <c r="A253" s="29" t="s">
        <v>416</v>
      </c>
      <c r="B253" s="32">
        <v>13000</v>
      </c>
      <c r="C253" s="30" t="s">
        <v>414</v>
      </c>
      <c r="D253" s="31">
        <v>4313</v>
      </c>
      <c r="E253" s="31">
        <v>19012</v>
      </c>
      <c r="F253" s="31" t="s">
        <v>416</v>
      </c>
      <c r="G253" s="31">
        <v>0</v>
      </c>
      <c r="H253" s="31"/>
      <c r="I253" s="30" t="s">
        <v>419</v>
      </c>
      <c r="J253" s="32">
        <v>13000</v>
      </c>
      <c r="K253" s="32"/>
      <c r="L253" s="29"/>
      <c r="M253" s="29"/>
      <c r="N253" s="29"/>
      <c r="O253" s="32">
        <v>13000</v>
      </c>
      <c r="P253" s="32"/>
      <c r="Q253" s="29">
        <v>0</v>
      </c>
      <c r="R253" s="29" t="s">
        <v>418</v>
      </c>
      <c r="S253" s="29" t="s">
        <v>416</v>
      </c>
      <c r="T253" s="29" t="s">
        <v>416</v>
      </c>
      <c r="U253" s="30" t="e">
        <f>VLOOKUP(T253,'BCD Detailed Ledger-PI0028'!A:A,1,0)</f>
        <v>#N/A</v>
      </c>
      <c r="V253" s="29"/>
      <c r="W253" s="29"/>
      <c r="X253" s="29"/>
      <c r="Y253" s="29"/>
      <c r="Z253" s="29" t="s">
        <v>82</v>
      </c>
    </row>
    <row r="254" spans="1:26" x14ac:dyDescent="0.25">
      <c r="A254" s="29" t="s">
        <v>416</v>
      </c>
      <c r="B254" s="32">
        <v>12900</v>
      </c>
      <c r="C254" s="30" t="s">
        <v>414</v>
      </c>
      <c r="D254" s="31">
        <v>4316</v>
      </c>
      <c r="E254" s="31">
        <v>19016</v>
      </c>
      <c r="F254" s="31" t="s">
        <v>416</v>
      </c>
      <c r="G254" s="31">
        <v>0</v>
      </c>
      <c r="H254" s="31"/>
      <c r="I254" s="30" t="s">
        <v>420</v>
      </c>
      <c r="J254" s="32">
        <v>12900</v>
      </c>
      <c r="K254" s="32"/>
      <c r="L254" s="29"/>
      <c r="M254" s="29"/>
      <c r="N254" s="29"/>
      <c r="O254" s="32">
        <v>12900</v>
      </c>
      <c r="P254" s="32"/>
      <c r="Q254" s="29">
        <v>0</v>
      </c>
      <c r="R254" s="29" t="s">
        <v>418</v>
      </c>
      <c r="S254" s="29" t="s">
        <v>416</v>
      </c>
      <c r="T254" s="29" t="s">
        <v>416</v>
      </c>
      <c r="U254" s="30" t="e">
        <f>VLOOKUP(T254,'BCD Detailed Ledger-PI0028'!A:A,1,0)</f>
        <v>#N/A</v>
      </c>
      <c r="V254" s="29"/>
      <c r="W254" s="29"/>
      <c r="X254" s="29"/>
      <c r="Y254" s="29"/>
      <c r="Z254" s="29" t="s">
        <v>82</v>
      </c>
    </row>
    <row r="255" spans="1:26" x14ac:dyDescent="0.25">
      <c r="A255" s="29" t="s">
        <v>422</v>
      </c>
      <c r="B255" s="32">
        <v>24500</v>
      </c>
      <c r="C255" s="30" t="s">
        <v>421</v>
      </c>
      <c r="D255" s="31">
        <v>4336</v>
      </c>
      <c r="E255" s="31">
        <v>19093</v>
      </c>
      <c r="F255" s="31" t="s">
        <v>422</v>
      </c>
      <c r="G255" s="31">
        <v>0</v>
      </c>
      <c r="H255" s="31"/>
      <c r="I255" s="30" t="s">
        <v>423</v>
      </c>
      <c r="J255" s="32">
        <v>24500</v>
      </c>
      <c r="K255" s="32"/>
      <c r="L255" s="29"/>
      <c r="M255" s="29"/>
      <c r="N255" s="29"/>
      <c r="O255" s="32">
        <v>24500</v>
      </c>
      <c r="P255" s="32"/>
      <c r="Q255" s="29">
        <v>0</v>
      </c>
      <c r="R255" s="29" t="s">
        <v>424</v>
      </c>
      <c r="S255" s="29" t="s">
        <v>422</v>
      </c>
      <c r="T255" s="29" t="s">
        <v>422</v>
      </c>
      <c r="U255" s="30" t="e">
        <f>VLOOKUP(T255,'BCD Detailed Ledger-PI0028'!A:A,1,0)</f>
        <v>#N/A</v>
      </c>
      <c r="V255" s="29"/>
      <c r="W255" s="29"/>
      <c r="X255" s="29"/>
      <c r="Y255" s="29"/>
      <c r="Z255" s="29" t="s">
        <v>82</v>
      </c>
    </row>
    <row r="256" spans="1:26" x14ac:dyDescent="0.25">
      <c r="A256" s="29" t="s">
        <v>426</v>
      </c>
      <c r="B256" s="32">
        <v>18030</v>
      </c>
      <c r="C256" s="30" t="s">
        <v>425</v>
      </c>
      <c r="D256" s="31">
        <v>4352</v>
      </c>
      <c r="E256" s="31">
        <v>19136</v>
      </c>
      <c r="F256" s="31" t="s">
        <v>426</v>
      </c>
      <c r="G256" s="31">
        <v>0</v>
      </c>
      <c r="H256" s="31"/>
      <c r="I256" s="30" t="s">
        <v>427</v>
      </c>
      <c r="J256" s="32">
        <v>18030</v>
      </c>
      <c r="K256" s="32"/>
      <c r="L256" s="29"/>
      <c r="M256" s="29"/>
      <c r="N256" s="29"/>
      <c r="O256" s="32">
        <v>18030</v>
      </c>
      <c r="P256" s="32"/>
      <c r="Q256" s="29">
        <v>0</v>
      </c>
      <c r="R256" s="29" t="s">
        <v>428</v>
      </c>
      <c r="S256" s="29" t="s">
        <v>426</v>
      </c>
      <c r="T256" s="29" t="s">
        <v>426</v>
      </c>
      <c r="U256" s="30" t="e">
        <f>VLOOKUP(T256,'BCD Detailed Ledger-PI0028'!A:A,1,0)</f>
        <v>#N/A</v>
      </c>
      <c r="V256" s="29"/>
      <c r="W256" s="29"/>
      <c r="X256" s="29"/>
      <c r="Y256" s="29"/>
      <c r="Z256" s="29" t="s">
        <v>82</v>
      </c>
    </row>
    <row r="257" spans="1:26" x14ac:dyDescent="0.25">
      <c r="A257" s="29" t="s">
        <v>426</v>
      </c>
      <c r="B257" s="32">
        <v>21550</v>
      </c>
      <c r="C257" s="30" t="s">
        <v>425</v>
      </c>
      <c r="D257" s="31">
        <v>4353</v>
      </c>
      <c r="E257" s="31">
        <v>19137</v>
      </c>
      <c r="F257" s="31" t="s">
        <v>426</v>
      </c>
      <c r="G257" s="31">
        <v>0</v>
      </c>
      <c r="H257" s="31"/>
      <c r="I257" s="30" t="s">
        <v>429</v>
      </c>
      <c r="J257" s="32">
        <v>21550</v>
      </c>
      <c r="K257" s="32"/>
      <c r="L257" s="29"/>
      <c r="M257" s="29"/>
      <c r="N257" s="29"/>
      <c r="O257" s="32">
        <v>21550</v>
      </c>
      <c r="P257" s="32"/>
      <c r="Q257" s="29">
        <v>0</v>
      </c>
      <c r="R257" s="29" t="s">
        <v>428</v>
      </c>
      <c r="S257" s="29" t="s">
        <v>426</v>
      </c>
      <c r="T257" s="29" t="s">
        <v>426</v>
      </c>
      <c r="U257" s="30" t="e">
        <f>VLOOKUP(T257,'BCD Detailed Ledger-PI0028'!A:A,1,0)</f>
        <v>#N/A</v>
      </c>
      <c r="V257" s="29"/>
      <c r="W257" s="29"/>
      <c r="X257" s="29"/>
      <c r="Y257" s="29"/>
      <c r="Z257" s="29" t="s">
        <v>82</v>
      </c>
    </row>
    <row r="258" spans="1:26" x14ac:dyDescent="0.25">
      <c r="A258" s="29" t="s">
        <v>430</v>
      </c>
      <c r="B258" s="32">
        <v>23729</v>
      </c>
      <c r="C258" s="30" t="s">
        <v>425</v>
      </c>
      <c r="D258" s="31">
        <v>4354</v>
      </c>
      <c r="E258" s="31">
        <v>19138</v>
      </c>
      <c r="F258" s="31" t="s">
        <v>430</v>
      </c>
      <c r="G258" s="31">
        <v>0</v>
      </c>
      <c r="H258" s="31"/>
      <c r="I258" s="30" t="s">
        <v>431</v>
      </c>
      <c r="J258" s="32">
        <v>23729</v>
      </c>
      <c r="K258" s="32"/>
      <c r="L258" s="29"/>
      <c r="M258" s="29"/>
      <c r="N258" s="29"/>
      <c r="O258" s="32">
        <v>23729</v>
      </c>
      <c r="P258" s="32"/>
      <c r="Q258" s="29"/>
      <c r="R258" s="29" t="s">
        <v>432</v>
      </c>
      <c r="S258" s="29" t="s">
        <v>433</v>
      </c>
      <c r="T258" s="29" t="s">
        <v>430</v>
      </c>
      <c r="U258" s="30" t="e">
        <f>VLOOKUP(T258,'BCD Detailed Ledger-PI0028'!A:A,1,0)</f>
        <v>#N/A</v>
      </c>
      <c r="V258" s="29"/>
      <c r="W258" s="29"/>
      <c r="X258" s="29"/>
      <c r="Y258" s="29"/>
      <c r="Z258" s="29" t="s">
        <v>82</v>
      </c>
    </row>
    <row r="259" spans="1:26" x14ac:dyDescent="0.25">
      <c r="A259" s="29" t="s">
        <v>435</v>
      </c>
      <c r="B259" s="32">
        <v>6500</v>
      </c>
      <c r="C259" s="30" t="s">
        <v>434</v>
      </c>
      <c r="D259" s="31">
        <v>4385</v>
      </c>
      <c r="E259" s="31">
        <v>19338</v>
      </c>
      <c r="F259" s="31" t="s">
        <v>435</v>
      </c>
      <c r="G259" s="31">
        <v>0</v>
      </c>
      <c r="H259" s="31"/>
      <c r="I259" s="30" t="s">
        <v>436</v>
      </c>
      <c r="J259" s="32">
        <v>6500</v>
      </c>
      <c r="K259" s="32"/>
      <c r="L259" s="29"/>
      <c r="M259" s="29"/>
      <c r="N259" s="29"/>
      <c r="O259" s="32">
        <v>6500</v>
      </c>
      <c r="P259" s="32"/>
      <c r="Q259" s="29">
        <v>0</v>
      </c>
      <c r="R259" s="29" t="s">
        <v>437</v>
      </c>
      <c r="S259" s="29" t="s">
        <v>435</v>
      </c>
      <c r="T259" s="29" t="s">
        <v>435</v>
      </c>
      <c r="U259" s="30" t="e">
        <f>VLOOKUP(T259,'BCD Detailed Ledger-PI0028'!A:A,1,0)</f>
        <v>#N/A</v>
      </c>
      <c r="V259" s="29"/>
      <c r="W259" s="29"/>
      <c r="X259" s="29"/>
      <c r="Y259" s="29"/>
      <c r="Z259" s="29" t="s">
        <v>82</v>
      </c>
    </row>
    <row r="260" spans="1:26" ht="68.25" x14ac:dyDescent="0.25">
      <c r="B260" s="32">
        <v>5000</v>
      </c>
      <c r="C260" s="30" t="s">
        <v>438</v>
      </c>
      <c r="D260" s="31">
        <v>2652</v>
      </c>
      <c r="E260" s="31">
        <v>12204</v>
      </c>
      <c r="F260" s="48" t="s">
        <v>439</v>
      </c>
      <c r="G260" s="31">
        <v>0</v>
      </c>
      <c r="H260" s="31"/>
      <c r="I260" s="30" t="s">
        <v>440</v>
      </c>
      <c r="J260" s="32">
        <v>5000</v>
      </c>
      <c r="K260" s="32"/>
      <c r="O260" s="32">
        <v>5000</v>
      </c>
      <c r="P260" s="32"/>
      <c r="Q260" s="43">
        <v>0</v>
      </c>
      <c r="R260" s="43" t="s">
        <v>441</v>
      </c>
      <c r="U260" s="30" t="e">
        <f>VLOOKUP(T260,'BCD Detailed Ledger-PI0028'!A:A,1,0)</f>
        <v>#N/A</v>
      </c>
      <c r="Z260" s="29" t="s">
        <v>82</v>
      </c>
    </row>
    <row r="261" spans="1:26" x14ac:dyDescent="0.25">
      <c r="A261" s="29" t="s">
        <v>442</v>
      </c>
      <c r="B261" s="32">
        <v>11780</v>
      </c>
      <c r="C261" s="30" t="s">
        <v>434</v>
      </c>
      <c r="D261" s="31">
        <v>4397</v>
      </c>
      <c r="E261" s="31">
        <v>19354</v>
      </c>
      <c r="F261" s="31" t="s">
        <v>442</v>
      </c>
      <c r="G261" s="31">
        <v>0</v>
      </c>
      <c r="H261" s="31"/>
      <c r="I261" s="30" t="s">
        <v>443</v>
      </c>
      <c r="J261" s="32">
        <v>11780</v>
      </c>
      <c r="K261" s="32"/>
      <c r="L261" s="29"/>
      <c r="M261" s="29"/>
      <c r="N261" s="29"/>
      <c r="O261" s="32">
        <v>11780</v>
      </c>
      <c r="P261" s="32"/>
      <c r="Q261" s="29">
        <v>0</v>
      </c>
      <c r="R261" s="29" t="s">
        <v>444</v>
      </c>
      <c r="S261" s="29" t="s">
        <v>442</v>
      </c>
      <c r="T261" s="29" t="s">
        <v>442</v>
      </c>
      <c r="U261" s="30" t="e">
        <f>VLOOKUP(T261,'BCD Detailed Ledger-PI0028'!A:A,1,0)</f>
        <v>#N/A</v>
      </c>
      <c r="V261" s="29"/>
      <c r="W261" s="29"/>
      <c r="X261" s="29"/>
      <c r="Y261" s="29"/>
      <c r="Z261" s="29" t="s">
        <v>82</v>
      </c>
    </row>
    <row r="262" spans="1:26" x14ac:dyDescent="0.25">
      <c r="A262" s="29"/>
      <c r="B262" s="33"/>
      <c r="C262" s="30"/>
      <c r="D262" s="31"/>
      <c r="E262" s="31"/>
      <c r="F262" s="31"/>
      <c r="G262" s="31"/>
      <c r="H262" s="31"/>
      <c r="I262" s="30"/>
      <c r="J262" s="32"/>
      <c r="K262" s="32"/>
      <c r="L262" s="29"/>
      <c r="M262" s="29"/>
      <c r="N262" s="29"/>
      <c r="O262" s="33"/>
      <c r="P262" s="32"/>
      <c r="Q262" s="29"/>
      <c r="R262" s="29"/>
      <c r="S262" s="29"/>
      <c r="T262" s="29"/>
      <c r="U262" s="30" t="e">
        <f>VLOOKUP(T262,'BCD Detailed Ledger-PI0028'!A:A,1,0)</f>
        <v>#N/A</v>
      </c>
      <c r="V262" s="29"/>
      <c r="W262" s="29"/>
      <c r="X262" s="29"/>
      <c r="Y262" s="29"/>
      <c r="Z262" s="29"/>
    </row>
    <row r="263" spans="1:26" ht="15.75" thickBot="1" x14ac:dyDescent="0.3">
      <c r="A263" s="29"/>
      <c r="B263" s="34">
        <f>SUM(B99:B262)</f>
        <v>2352544.65</v>
      </c>
      <c r="C263" s="30"/>
      <c r="D263" s="31"/>
      <c r="E263" s="31"/>
      <c r="F263" s="31"/>
      <c r="G263" s="31"/>
      <c r="H263" s="31"/>
      <c r="I263" s="30"/>
      <c r="J263" s="32"/>
      <c r="K263" s="32"/>
      <c r="L263" s="29"/>
      <c r="M263" s="29"/>
      <c r="N263" s="29"/>
      <c r="O263" s="34">
        <f>SUM(O99:O262)</f>
        <v>2352544.65</v>
      </c>
      <c r="P263" s="32"/>
      <c r="Q263" s="29"/>
      <c r="R263" s="29"/>
      <c r="S263" s="29"/>
      <c r="T263" s="29"/>
      <c r="U263" s="30" t="e">
        <f>VLOOKUP(T263,'BCD Detailed Ledger-PI0028'!A:A,1,0)</f>
        <v>#N/A</v>
      </c>
      <c r="V263" s="29"/>
      <c r="W263" s="29"/>
      <c r="X263" s="29"/>
      <c r="Y263" s="29"/>
      <c r="Z263" s="29"/>
    </row>
    <row r="264" spans="1:26" ht="15.75" thickTop="1" x14ac:dyDescent="0.25">
      <c r="A264" s="29"/>
      <c r="B264" s="32"/>
      <c r="C264" s="30"/>
      <c r="D264" s="31"/>
      <c r="E264" s="31"/>
      <c r="F264" s="31"/>
      <c r="G264" s="31"/>
      <c r="H264" s="31"/>
      <c r="I264" s="30"/>
      <c r="J264" s="32"/>
      <c r="K264" s="32"/>
      <c r="L264" s="29"/>
      <c r="M264" s="29"/>
      <c r="N264" s="29"/>
      <c r="O264" s="32"/>
      <c r="P264" s="32"/>
      <c r="Q264" s="29"/>
      <c r="R264" s="29"/>
      <c r="S264" s="29"/>
      <c r="T264" s="29"/>
      <c r="U264" s="30" t="e">
        <f>VLOOKUP(T264,'BCD Detailed Ledger-PI0028'!A:A,1,0)</f>
        <v>#N/A</v>
      </c>
      <c r="V264" s="29"/>
      <c r="W264" s="29"/>
      <c r="X264" s="29"/>
      <c r="Y264" s="29"/>
      <c r="Z264" s="29"/>
    </row>
    <row r="265" spans="1:26" x14ac:dyDescent="0.25">
      <c r="A265" s="29"/>
      <c r="B265" s="32"/>
      <c r="C265" s="30"/>
      <c r="D265" s="35" t="s">
        <v>445</v>
      </c>
      <c r="E265" s="31"/>
      <c r="F265" s="31"/>
      <c r="G265" s="31"/>
      <c r="H265" s="31"/>
      <c r="I265" s="30"/>
      <c r="J265" s="32"/>
      <c r="K265" s="32"/>
      <c r="L265" s="29"/>
      <c r="M265" s="29"/>
      <c r="N265" s="29"/>
      <c r="O265" s="32"/>
      <c r="P265" s="32"/>
      <c r="Q265" s="29"/>
      <c r="R265" s="29"/>
      <c r="S265" s="29"/>
      <c r="T265" s="29"/>
      <c r="U265" s="30" t="e">
        <f>VLOOKUP(T265,'BCD Detailed Ledger-PI0028'!A:A,1,0)</f>
        <v>#N/A</v>
      </c>
      <c r="V265" s="29"/>
      <c r="W265" s="29"/>
      <c r="X265" s="29"/>
      <c r="Y265" s="29"/>
      <c r="Z265" s="29"/>
    </row>
    <row r="266" spans="1:26" x14ac:dyDescent="0.25">
      <c r="B266" s="32">
        <v>11760</v>
      </c>
      <c r="C266" s="30" t="s">
        <v>127</v>
      </c>
      <c r="D266" s="31">
        <v>699</v>
      </c>
      <c r="E266" s="31">
        <v>3191</v>
      </c>
      <c r="F266" s="31" t="s">
        <v>99</v>
      </c>
      <c r="G266" s="31">
        <v>0</v>
      </c>
      <c r="H266" s="31"/>
      <c r="I266" s="30" t="s">
        <v>446</v>
      </c>
      <c r="J266" s="32">
        <v>11760</v>
      </c>
      <c r="K266" s="32"/>
      <c r="O266" s="32">
        <v>11760</v>
      </c>
      <c r="P266" s="32"/>
      <c r="Q266" s="43">
        <v>0</v>
      </c>
      <c r="R266" s="43" t="s">
        <v>101</v>
      </c>
      <c r="U266" s="30" t="e">
        <f>VLOOKUP(T266,'BCD Detailed Ledger-PI0028'!A:A,1,0)</f>
        <v>#N/A</v>
      </c>
      <c r="Z266" s="43" t="s">
        <v>447</v>
      </c>
    </row>
    <row r="267" spans="1:26" x14ac:dyDescent="0.25">
      <c r="B267" s="32">
        <v>9450</v>
      </c>
      <c r="C267" s="30" t="s">
        <v>154</v>
      </c>
      <c r="D267" s="31">
        <v>794</v>
      </c>
      <c r="E267" s="31">
        <v>3597</v>
      </c>
      <c r="F267" s="31" t="s">
        <v>448</v>
      </c>
      <c r="G267" s="31">
        <v>0</v>
      </c>
      <c r="H267" s="31"/>
      <c r="I267" s="30" t="s">
        <v>449</v>
      </c>
      <c r="J267" s="32">
        <v>9450</v>
      </c>
      <c r="K267" s="32"/>
      <c r="O267" s="32">
        <v>9450</v>
      </c>
      <c r="P267" s="32"/>
      <c r="Q267" s="43">
        <v>0</v>
      </c>
      <c r="R267" s="43" t="s">
        <v>101</v>
      </c>
      <c r="U267" s="30" t="e">
        <f>VLOOKUP(T267,'BCD Detailed Ledger-PI0028'!A:A,1,0)</f>
        <v>#N/A</v>
      </c>
      <c r="Z267" s="43" t="s">
        <v>447</v>
      </c>
    </row>
    <row r="268" spans="1:26" x14ac:dyDescent="0.25">
      <c r="B268" s="32">
        <v>13500</v>
      </c>
      <c r="C268" s="30" t="s">
        <v>161</v>
      </c>
      <c r="D268" s="31">
        <v>804</v>
      </c>
      <c r="E268" s="31">
        <v>3631</v>
      </c>
      <c r="F268" s="31" t="s">
        <v>99</v>
      </c>
      <c r="G268" s="31">
        <v>0</v>
      </c>
      <c r="H268" s="31"/>
      <c r="I268" s="30" t="s">
        <v>450</v>
      </c>
      <c r="J268" s="32">
        <v>13500</v>
      </c>
      <c r="K268" s="32"/>
      <c r="O268" s="32">
        <v>13500</v>
      </c>
      <c r="P268" s="32"/>
      <c r="Q268" s="43">
        <v>0</v>
      </c>
      <c r="R268" s="43" t="s">
        <v>101</v>
      </c>
      <c r="U268" s="30" t="e">
        <f>VLOOKUP(T268,'BCD Detailed Ledger-PI0028'!A:A,1,0)</f>
        <v>#N/A</v>
      </c>
      <c r="Z268" s="43" t="s">
        <v>447</v>
      </c>
    </row>
    <row r="269" spans="1:26" x14ac:dyDescent="0.25">
      <c r="B269" s="32">
        <v>4500</v>
      </c>
      <c r="C269" s="30" t="s">
        <v>161</v>
      </c>
      <c r="D269" s="31">
        <v>808</v>
      </c>
      <c r="E269" s="31">
        <v>3636</v>
      </c>
      <c r="F269" s="31" t="s">
        <v>448</v>
      </c>
      <c r="G269" s="31">
        <v>0</v>
      </c>
      <c r="H269" s="31"/>
      <c r="I269" s="30" t="s">
        <v>451</v>
      </c>
      <c r="J269" s="32">
        <v>4500</v>
      </c>
      <c r="K269" s="32"/>
      <c r="O269" s="32">
        <v>4500</v>
      </c>
      <c r="P269" s="32"/>
      <c r="Q269" s="43">
        <v>0</v>
      </c>
      <c r="R269" s="43" t="s">
        <v>101</v>
      </c>
      <c r="U269" s="30" t="e">
        <f>VLOOKUP(T269,'BCD Detailed Ledger-PI0028'!A:A,1,0)</f>
        <v>#N/A</v>
      </c>
      <c r="Z269" s="43" t="s">
        <v>447</v>
      </c>
    </row>
    <row r="270" spans="1:26" x14ac:dyDescent="0.25">
      <c r="B270" s="32">
        <v>4500</v>
      </c>
      <c r="C270" s="30" t="s">
        <v>168</v>
      </c>
      <c r="D270" s="31">
        <v>873</v>
      </c>
      <c r="E270" s="31">
        <v>3842</v>
      </c>
      <c r="F270" s="31" t="s">
        <v>99</v>
      </c>
      <c r="G270" s="31">
        <v>0</v>
      </c>
      <c r="H270" s="31"/>
      <c r="I270" s="30" t="s">
        <v>452</v>
      </c>
      <c r="J270" s="32">
        <v>4500</v>
      </c>
      <c r="K270" s="32"/>
      <c r="O270" s="32">
        <v>4500</v>
      </c>
      <c r="P270" s="32"/>
      <c r="Q270" s="43">
        <v>0</v>
      </c>
      <c r="R270" s="43" t="s">
        <v>101</v>
      </c>
      <c r="U270" s="30" t="e">
        <f>VLOOKUP(T270,'BCD Detailed Ledger-PI0028'!A:A,1,0)</f>
        <v>#N/A</v>
      </c>
      <c r="Z270" s="43" t="s">
        <v>447</v>
      </c>
    </row>
    <row r="271" spans="1:26" x14ac:dyDescent="0.25">
      <c r="B271" s="32">
        <v>4500</v>
      </c>
      <c r="C271" s="30" t="s">
        <v>189</v>
      </c>
      <c r="D271" s="31">
        <v>879</v>
      </c>
      <c r="E271" s="31">
        <v>3873</v>
      </c>
      <c r="F271" s="31" t="s">
        <v>99</v>
      </c>
      <c r="G271" s="31">
        <v>0</v>
      </c>
      <c r="H271" s="31"/>
      <c r="I271" s="30" t="s">
        <v>453</v>
      </c>
      <c r="J271" s="32">
        <v>4500</v>
      </c>
      <c r="K271" s="32"/>
      <c r="O271" s="32">
        <v>4500</v>
      </c>
      <c r="P271" s="32"/>
      <c r="Q271" s="43">
        <v>0</v>
      </c>
      <c r="R271" s="43" t="s">
        <v>101</v>
      </c>
      <c r="U271" s="30" t="e">
        <f>VLOOKUP(T271,'BCD Detailed Ledger-PI0028'!A:A,1,0)</f>
        <v>#N/A</v>
      </c>
      <c r="Z271" s="43" t="s">
        <v>447</v>
      </c>
    </row>
    <row r="272" spans="1:26" x14ac:dyDescent="0.25">
      <c r="B272" s="32">
        <v>9000</v>
      </c>
      <c r="C272" s="30" t="s">
        <v>189</v>
      </c>
      <c r="D272" s="31">
        <v>888</v>
      </c>
      <c r="E272" s="31">
        <v>3897</v>
      </c>
      <c r="F272" s="31" t="s">
        <v>448</v>
      </c>
      <c r="G272" s="31">
        <v>0</v>
      </c>
      <c r="H272" s="31"/>
      <c r="I272" s="30" t="s">
        <v>454</v>
      </c>
      <c r="J272" s="32">
        <v>9000</v>
      </c>
      <c r="K272" s="32"/>
      <c r="O272" s="32">
        <v>9000</v>
      </c>
      <c r="P272" s="32"/>
      <c r="Q272" s="43">
        <v>0</v>
      </c>
      <c r="R272" s="43" t="s">
        <v>101</v>
      </c>
      <c r="U272" s="30" t="e">
        <f>VLOOKUP(T272,'BCD Detailed Ledger-PI0028'!A:A,1,0)</f>
        <v>#N/A</v>
      </c>
      <c r="Z272" s="43" t="s">
        <v>447</v>
      </c>
    </row>
    <row r="273" spans="2:26" x14ac:dyDescent="0.25">
      <c r="B273" s="32">
        <v>13500</v>
      </c>
      <c r="C273" s="30" t="s">
        <v>455</v>
      </c>
      <c r="D273" s="31">
        <v>900</v>
      </c>
      <c r="E273" s="31">
        <v>3944</v>
      </c>
      <c r="F273" s="31" t="s">
        <v>99</v>
      </c>
      <c r="G273" s="31">
        <v>0</v>
      </c>
      <c r="H273" s="31"/>
      <c r="I273" s="30" t="s">
        <v>166</v>
      </c>
      <c r="J273" s="32">
        <v>13500</v>
      </c>
      <c r="K273" s="32"/>
      <c r="O273" s="32">
        <v>13500</v>
      </c>
      <c r="P273" s="32"/>
      <c r="Q273" s="43">
        <v>0</v>
      </c>
      <c r="R273" s="43" t="s">
        <v>101</v>
      </c>
      <c r="U273" s="30" t="e">
        <f>VLOOKUP(T273,'BCD Detailed Ledger-PI0028'!A:A,1,0)</f>
        <v>#N/A</v>
      </c>
      <c r="Z273" s="43" t="s">
        <v>447</v>
      </c>
    </row>
    <row r="274" spans="2:26" x14ac:dyDescent="0.25">
      <c r="B274" s="32">
        <v>13500</v>
      </c>
      <c r="C274" s="30" t="s">
        <v>455</v>
      </c>
      <c r="D274" s="31">
        <v>902</v>
      </c>
      <c r="E274" s="31">
        <v>3949</v>
      </c>
      <c r="F274" s="31" t="s">
        <v>99</v>
      </c>
      <c r="G274" s="31">
        <v>0</v>
      </c>
      <c r="H274" s="31"/>
      <c r="I274" s="30" t="s">
        <v>456</v>
      </c>
      <c r="J274" s="32">
        <v>13500</v>
      </c>
      <c r="K274" s="32"/>
      <c r="O274" s="32">
        <v>13500</v>
      </c>
      <c r="P274" s="32"/>
      <c r="Q274" s="43">
        <v>0</v>
      </c>
      <c r="R274" s="43" t="s">
        <v>101</v>
      </c>
      <c r="U274" s="30" t="e">
        <f>VLOOKUP(T274,'BCD Detailed Ledger-PI0028'!A:A,1,0)</f>
        <v>#N/A</v>
      </c>
      <c r="Z274" s="43" t="s">
        <v>447</v>
      </c>
    </row>
    <row r="275" spans="2:26" x14ac:dyDescent="0.25">
      <c r="B275" s="32">
        <v>9000</v>
      </c>
      <c r="C275" s="30" t="s">
        <v>455</v>
      </c>
      <c r="D275" s="31">
        <v>903</v>
      </c>
      <c r="E275" s="31">
        <v>3956</v>
      </c>
      <c r="F275" s="31" t="s">
        <v>448</v>
      </c>
      <c r="G275" s="31">
        <v>0</v>
      </c>
      <c r="H275" s="31"/>
      <c r="I275" s="30" t="s">
        <v>457</v>
      </c>
      <c r="J275" s="32">
        <v>9000</v>
      </c>
      <c r="K275" s="32"/>
      <c r="O275" s="32">
        <v>9000</v>
      </c>
      <c r="P275" s="32"/>
      <c r="Q275" s="43">
        <v>0</v>
      </c>
      <c r="R275" s="43" t="s">
        <v>101</v>
      </c>
      <c r="U275" s="30" t="e">
        <f>VLOOKUP(T275,'BCD Detailed Ledger-PI0028'!A:A,1,0)</f>
        <v>#N/A</v>
      </c>
      <c r="Z275" s="43" t="s">
        <v>447</v>
      </c>
    </row>
    <row r="276" spans="2:26" x14ac:dyDescent="0.25">
      <c r="B276" s="32">
        <v>9000</v>
      </c>
      <c r="C276" s="30" t="s">
        <v>455</v>
      </c>
      <c r="D276" s="31">
        <v>904</v>
      </c>
      <c r="E276" s="31">
        <v>3957</v>
      </c>
      <c r="F276" s="31" t="s">
        <v>99</v>
      </c>
      <c r="G276" s="31">
        <v>0</v>
      </c>
      <c r="H276" s="31"/>
      <c r="I276" s="30" t="s">
        <v>458</v>
      </c>
      <c r="J276" s="32">
        <v>9000</v>
      </c>
      <c r="K276" s="32"/>
      <c r="O276" s="32">
        <v>9000</v>
      </c>
      <c r="P276" s="32"/>
      <c r="Q276" s="43">
        <v>0</v>
      </c>
      <c r="R276" s="43" t="s">
        <v>101</v>
      </c>
      <c r="U276" s="30" t="e">
        <f>VLOOKUP(T276,'BCD Detailed Ledger-PI0028'!A:A,1,0)</f>
        <v>#N/A</v>
      </c>
      <c r="Z276" s="43" t="s">
        <v>447</v>
      </c>
    </row>
    <row r="277" spans="2:26" x14ac:dyDescent="0.25">
      <c r="B277" s="32">
        <v>4500</v>
      </c>
      <c r="C277" s="30" t="s">
        <v>195</v>
      </c>
      <c r="D277" s="31">
        <v>1058</v>
      </c>
      <c r="E277" s="31">
        <v>4262</v>
      </c>
      <c r="F277" s="31"/>
      <c r="G277" s="31"/>
      <c r="H277" s="31"/>
      <c r="I277" s="30" t="s">
        <v>459</v>
      </c>
      <c r="J277" s="32">
        <v>4500</v>
      </c>
      <c r="K277" s="32"/>
      <c r="O277" s="32">
        <v>4500</v>
      </c>
      <c r="P277" s="32"/>
      <c r="R277" s="43" t="s">
        <v>101</v>
      </c>
      <c r="U277" s="30" t="e">
        <f>VLOOKUP(T277,'BCD Detailed Ledger-PI0028'!A:A,1,0)</f>
        <v>#N/A</v>
      </c>
      <c r="Z277" s="43" t="s">
        <v>447</v>
      </c>
    </row>
    <row r="278" spans="2:26" x14ac:dyDescent="0.25">
      <c r="B278" s="32">
        <v>4500</v>
      </c>
      <c r="C278" s="30" t="s">
        <v>195</v>
      </c>
      <c r="D278" s="31">
        <v>1062</v>
      </c>
      <c r="E278" s="31">
        <v>4266</v>
      </c>
      <c r="F278" s="31"/>
      <c r="G278" s="31"/>
      <c r="H278" s="31"/>
      <c r="I278" s="30" t="s">
        <v>460</v>
      </c>
      <c r="J278" s="32">
        <v>4500</v>
      </c>
      <c r="K278" s="32"/>
      <c r="O278" s="32">
        <v>4500</v>
      </c>
      <c r="P278" s="32"/>
      <c r="R278" s="43" t="s">
        <v>101</v>
      </c>
      <c r="U278" s="30" t="e">
        <f>VLOOKUP(T278,'BCD Detailed Ledger-PI0028'!A:A,1,0)</f>
        <v>#N/A</v>
      </c>
      <c r="Z278" s="43" t="s">
        <v>447</v>
      </c>
    </row>
    <row r="279" spans="2:26" x14ac:dyDescent="0.25">
      <c r="B279" s="32">
        <v>4500</v>
      </c>
      <c r="C279" s="30" t="s">
        <v>461</v>
      </c>
      <c r="D279" s="31">
        <v>1091</v>
      </c>
      <c r="E279" s="31">
        <v>4400</v>
      </c>
      <c r="F279" s="31" t="s">
        <v>462</v>
      </c>
      <c r="G279" s="31">
        <v>0</v>
      </c>
      <c r="H279" s="31"/>
      <c r="I279" s="30" t="s">
        <v>463</v>
      </c>
      <c r="J279" s="32">
        <v>4500</v>
      </c>
      <c r="K279" s="32"/>
      <c r="O279" s="32">
        <v>4500</v>
      </c>
      <c r="P279" s="32"/>
      <c r="Q279" s="43">
        <v>0</v>
      </c>
      <c r="R279" s="43" t="s">
        <v>101</v>
      </c>
      <c r="U279" s="30" t="e">
        <f>VLOOKUP(T279,'BCD Detailed Ledger-PI0028'!A:A,1,0)</f>
        <v>#N/A</v>
      </c>
      <c r="Z279" s="43" t="s">
        <v>447</v>
      </c>
    </row>
    <row r="280" spans="2:26" x14ac:dyDescent="0.25">
      <c r="B280" s="32">
        <v>9000</v>
      </c>
      <c r="C280" s="30" t="s">
        <v>464</v>
      </c>
      <c r="D280" s="31">
        <v>1097</v>
      </c>
      <c r="E280" s="31">
        <v>4430</v>
      </c>
      <c r="F280" s="31" t="s">
        <v>465</v>
      </c>
      <c r="G280" s="31">
        <v>0</v>
      </c>
      <c r="H280" s="31"/>
      <c r="I280" s="30" t="s">
        <v>466</v>
      </c>
      <c r="J280" s="32">
        <v>9000</v>
      </c>
      <c r="K280" s="32"/>
      <c r="O280" s="32">
        <v>9000</v>
      </c>
      <c r="P280" s="32"/>
      <c r="Q280" s="43">
        <v>0</v>
      </c>
      <c r="R280" s="43" t="s">
        <v>101</v>
      </c>
      <c r="U280" s="30" t="e">
        <f>VLOOKUP(T280,'BCD Detailed Ledger-PI0028'!A:A,1,0)</f>
        <v>#N/A</v>
      </c>
      <c r="Z280" s="43" t="s">
        <v>447</v>
      </c>
    </row>
    <row r="281" spans="2:26" x14ac:dyDescent="0.25">
      <c r="B281" s="32">
        <v>9000</v>
      </c>
      <c r="C281" s="30" t="s">
        <v>464</v>
      </c>
      <c r="D281" s="31">
        <v>1098</v>
      </c>
      <c r="E281" s="31">
        <v>4431</v>
      </c>
      <c r="F281" s="31" t="s">
        <v>465</v>
      </c>
      <c r="G281" s="31">
        <v>0</v>
      </c>
      <c r="H281" s="31"/>
      <c r="I281" s="30" t="s">
        <v>467</v>
      </c>
      <c r="J281" s="32">
        <v>9000</v>
      </c>
      <c r="K281" s="32"/>
      <c r="O281" s="32">
        <v>9000</v>
      </c>
      <c r="P281" s="32"/>
      <c r="Q281" s="43">
        <v>0</v>
      </c>
      <c r="R281" s="43" t="s">
        <v>101</v>
      </c>
      <c r="U281" s="30" t="e">
        <f>VLOOKUP(T281,'BCD Detailed Ledger-PI0028'!A:A,1,0)</f>
        <v>#N/A</v>
      </c>
      <c r="Z281" s="43" t="s">
        <v>447</v>
      </c>
    </row>
    <row r="282" spans="2:26" x14ac:dyDescent="0.25">
      <c r="B282" s="32">
        <v>9000</v>
      </c>
      <c r="C282" s="30" t="s">
        <v>464</v>
      </c>
      <c r="D282" s="31">
        <v>1099</v>
      </c>
      <c r="E282" s="31">
        <v>4432</v>
      </c>
      <c r="F282" s="31" t="s">
        <v>465</v>
      </c>
      <c r="G282" s="31">
        <v>0</v>
      </c>
      <c r="H282" s="31"/>
      <c r="I282" s="30" t="s">
        <v>468</v>
      </c>
      <c r="J282" s="32">
        <v>9000</v>
      </c>
      <c r="K282" s="32"/>
      <c r="O282" s="32">
        <v>9000</v>
      </c>
      <c r="P282" s="32"/>
      <c r="Q282" s="43">
        <v>0</v>
      </c>
      <c r="R282" s="43" t="s">
        <v>101</v>
      </c>
      <c r="U282" s="30" t="e">
        <f>VLOOKUP(T282,'BCD Detailed Ledger-PI0028'!A:A,1,0)</f>
        <v>#N/A</v>
      </c>
      <c r="Z282" s="43" t="s">
        <v>447</v>
      </c>
    </row>
    <row r="283" spans="2:26" x14ac:dyDescent="0.25">
      <c r="B283" s="32">
        <v>9000</v>
      </c>
      <c r="C283" s="30" t="s">
        <v>464</v>
      </c>
      <c r="D283" s="31">
        <v>1100</v>
      </c>
      <c r="E283" s="31">
        <v>4435</v>
      </c>
      <c r="F283" s="31" t="s">
        <v>465</v>
      </c>
      <c r="G283" s="31">
        <v>0</v>
      </c>
      <c r="H283" s="31"/>
      <c r="I283" s="30" t="s">
        <v>469</v>
      </c>
      <c r="J283" s="32">
        <v>9000</v>
      </c>
      <c r="K283" s="32"/>
      <c r="O283" s="32">
        <v>9000</v>
      </c>
      <c r="P283" s="32"/>
      <c r="Q283" s="43">
        <v>0</v>
      </c>
      <c r="R283" s="43" t="s">
        <v>101</v>
      </c>
      <c r="U283" s="30" t="e">
        <f>VLOOKUP(T283,'BCD Detailed Ledger-PI0028'!A:A,1,0)</f>
        <v>#N/A</v>
      </c>
      <c r="Z283" s="43" t="s">
        <v>447</v>
      </c>
    </row>
    <row r="284" spans="2:26" x14ac:dyDescent="0.25">
      <c r="B284" s="32">
        <v>4500</v>
      </c>
      <c r="C284" s="30" t="s">
        <v>464</v>
      </c>
      <c r="D284" s="31">
        <v>1101</v>
      </c>
      <c r="E284" s="31">
        <v>4437</v>
      </c>
      <c r="F284" s="31" t="s">
        <v>465</v>
      </c>
      <c r="G284" s="31">
        <v>0</v>
      </c>
      <c r="H284" s="31"/>
      <c r="I284" s="30" t="s">
        <v>200</v>
      </c>
      <c r="J284" s="32">
        <v>4500</v>
      </c>
      <c r="K284" s="32"/>
      <c r="O284" s="32">
        <v>4500</v>
      </c>
      <c r="P284" s="32"/>
      <c r="Q284" s="43">
        <v>0</v>
      </c>
      <c r="R284" s="43" t="s">
        <v>101</v>
      </c>
      <c r="U284" s="30" t="e">
        <f>VLOOKUP(T284,'BCD Detailed Ledger-PI0028'!A:A,1,0)</f>
        <v>#N/A</v>
      </c>
      <c r="Z284" s="43" t="s">
        <v>447</v>
      </c>
    </row>
    <row r="285" spans="2:26" x14ac:dyDescent="0.25">
      <c r="B285" s="32">
        <v>9000</v>
      </c>
      <c r="C285" s="30" t="s">
        <v>464</v>
      </c>
      <c r="D285" s="31">
        <v>1103</v>
      </c>
      <c r="E285" s="31">
        <v>4443</v>
      </c>
      <c r="F285" s="31" t="s">
        <v>465</v>
      </c>
      <c r="G285" s="31">
        <v>0</v>
      </c>
      <c r="H285" s="31"/>
      <c r="I285" s="30" t="s">
        <v>470</v>
      </c>
      <c r="J285" s="32">
        <v>9000</v>
      </c>
      <c r="K285" s="32"/>
      <c r="O285" s="32">
        <v>9000</v>
      </c>
      <c r="P285" s="32"/>
      <c r="Q285" s="43">
        <v>0</v>
      </c>
      <c r="R285" s="43" t="s">
        <v>101</v>
      </c>
      <c r="U285" s="30" t="e">
        <f>VLOOKUP(T285,'BCD Detailed Ledger-PI0028'!A:A,1,0)</f>
        <v>#N/A</v>
      </c>
      <c r="Z285" s="43" t="s">
        <v>447</v>
      </c>
    </row>
    <row r="286" spans="2:26" x14ac:dyDescent="0.25">
      <c r="B286" s="32">
        <v>9000</v>
      </c>
      <c r="C286" s="30" t="s">
        <v>464</v>
      </c>
      <c r="D286" s="31">
        <v>1106</v>
      </c>
      <c r="E286" s="31">
        <v>4448</v>
      </c>
      <c r="F286" s="31" t="s">
        <v>465</v>
      </c>
      <c r="G286" s="31">
        <v>0</v>
      </c>
      <c r="H286" s="31"/>
      <c r="I286" s="30" t="s">
        <v>471</v>
      </c>
      <c r="J286" s="32">
        <v>9000</v>
      </c>
      <c r="K286" s="32"/>
      <c r="O286" s="32">
        <v>9000</v>
      </c>
      <c r="P286" s="32"/>
      <c r="Q286" s="43">
        <v>0</v>
      </c>
      <c r="R286" s="43" t="s">
        <v>101</v>
      </c>
      <c r="U286" s="30" t="e">
        <f>VLOOKUP(T286,'BCD Detailed Ledger-PI0028'!A:A,1,0)</f>
        <v>#N/A</v>
      </c>
      <c r="Z286" s="43" t="s">
        <v>447</v>
      </c>
    </row>
    <row r="287" spans="2:26" x14ac:dyDescent="0.25">
      <c r="B287" s="32">
        <v>4500</v>
      </c>
      <c r="C287" s="30" t="s">
        <v>464</v>
      </c>
      <c r="D287" s="31">
        <v>1108</v>
      </c>
      <c r="E287" s="31">
        <v>4453</v>
      </c>
      <c r="F287" s="31" t="s">
        <v>99</v>
      </c>
      <c r="G287" s="31">
        <v>0</v>
      </c>
      <c r="H287" s="31"/>
      <c r="I287" s="30" t="s">
        <v>472</v>
      </c>
      <c r="J287" s="32">
        <v>4500</v>
      </c>
      <c r="K287" s="32"/>
      <c r="O287" s="32">
        <v>4500</v>
      </c>
      <c r="P287" s="32"/>
      <c r="Q287" s="43">
        <v>0</v>
      </c>
      <c r="R287" s="43" t="s">
        <v>101</v>
      </c>
      <c r="U287" s="30" t="e">
        <f>VLOOKUP(T287,'BCD Detailed Ledger-PI0028'!A:A,1,0)</f>
        <v>#N/A</v>
      </c>
      <c r="Z287" s="43" t="s">
        <v>447</v>
      </c>
    </row>
    <row r="288" spans="2:26" x14ac:dyDescent="0.25">
      <c r="B288" s="32">
        <v>22500</v>
      </c>
      <c r="C288" s="30" t="s">
        <v>473</v>
      </c>
      <c r="D288" s="31">
        <v>1161</v>
      </c>
      <c r="E288" s="31">
        <v>4669</v>
      </c>
      <c r="F288" s="31" t="s">
        <v>99</v>
      </c>
      <c r="G288" s="31">
        <v>0</v>
      </c>
      <c r="H288" s="31"/>
      <c r="I288" s="30" t="s">
        <v>474</v>
      </c>
      <c r="J288" s="32">
        <v>22500</v>
      </c>
      <c r="K288" s="32"/>
      <c r="O288" s="32">
        <v>22500</v>
      </c>
      <c r="P288" s="32"/>
      <c r="Q288" s="43">
        <v>0</v>
      </c>
      <c r="R288" s="43" t="s">
        <v>101</v>
      </c>
      <c r="U288" s="30" t="e">
        <f>VLOOKUP(T288,'BCD Detailed Ledger-PI0028'!A:A,1,0)</f>
        <v>#N/A</v>
      </c>
      <c r="Z288" s="43" t="s">
        <v>447</v>
      </c>
    </row>
    <row r="289" spans="2:26" x14ac:dyDescent="0.25">
      <c r="B289" s="32">
        <v>4500</v>
      </c>
      <c r="C289" s="30" t="s">
        <v>475</v>
      </c>
      <c r="D289" s="31">
        <v>1217</v>
      </c>
      <c r="E289" s="31">
        <v>4975</v>
      </c>
      <c r="F289" s="31" t="s">
        <v>99</v>
      </c>
      <c r="G289" s="31">
        <v>0</v>
      </c>
      <c r="H289" s="31"/>
      <c r="I289" s="30" t="s">
        <v>476</v>
      </c>
      <c r="J289" s="32">
        <v>4500</v>
      </c>
      <c r="K289" s="32"/>
      <c r="O289" s="32">
        <v>4500</v>
      </c>
      <c r="P289" s="32"/>
      <c r="Q289" s="43">
        <v>0</v>
      </c>
      <c r="R289" s="43" t="s">
        <v>101</v>
      </c>
      <c r="U289" s="30" t="e">
        <f>VLOOKUP(T289,'BCD Detailed Ledger-PI0028'!A:A,1,0)</f>
        <v>#N/A</v>
      </c>
      <c r="Z289" s="43" t="s">
        <v>447</v>
      </c>
    </row>
    <row r="290" spans="2:26" x14ac:dyDescent="0.25">
      <c r="B290" s="32">
        <v>4500</v>
      </c>
      <c r="C290" s="30" t="s">
        <v>477</v>
      </c>
      <c r="D290" s="31">
        <v>1223</v>
      </c>
      <c r="E290" s="31">
        <v>5023</v>
      </c>
      <c r="F290" s="31" t="s">
        <v>478</v>
      </c>
      <c r="G290" s="31">
        <v>0</v>
      </c>
      <c r="H290" s="31"/>
      <c r="I290" s="30" t="s">
        <v>479</v>
      </c>
      <c r="J290" s="32">
        <v>4500</v>
      </c>
      <c r="K290" s="32"/>
      <c r="O290" s="32">
        <v>4500</v>
      </c>
      <c r="P290" s="32"/>
      <c r="Q290" s="43">
        <v>0</v>
      </c>
      <c r="R290" s="43" t="s">
        <v>101</v>
      </c>
      <c r="U290" s="30" t="e">
        <f>VLOOKUP(T290,'BCD Detailed Ledger-PI0028'!A:A,1,0)</f>
        <v>#N/A</v>
      </c>
      <c r="Z290" s="43" t="s">
        <v>447</v>
      </c>
    </row>
    <row r="291" spans="2:26" x14ac:dyDescent="0.25">
      <c r="B291" s="32">
        <v>4500</v>
      </c>
      <c r="C291" s="30" t="s">
        <v>214</v>
      </c>
      <c r="D291" s="31">
        <v>1248</v>
      </c>
      <c r="E291" s="31">
        <v>5121</v>
      </c>
      <c r="F291" s="31" t="s">
        <v>480</v>
      </c>
      <c r="G291" s="31">
        <v>0</v>
      </c>
      <c r="H291" s="31"/>
      <c r="I291" s="30" t="s">
        <v>481</v>
      </c>
      <c r="J291" s="32">
        <v>4500</v>
      </c>
      <c r="K291" s="32"/>
      <c r="O291" s="32">
        <v>4500</v>
      </c>
      <c r="P291" s="32"/>
      <c r="Q291" s="43">
        <v>0</v>
      </c>
      <c r="R291" s="43" t="s">
        <v>101</v>
      </c>
      <c r="U291" s="30" t="e">
        <f>VLOOKUP(T291,'BCD Detailed Ledger-PI0028'!A:A,1,0)</f>
        <v>#N/A</v>
      </c>
      <c r="Z291" s="43" t="s">
        <v>447</v>
      </c>
    </row>
    <row r="292" spans="2:26" x14ac:dyDescent="0.25">
      <c r="B292" s="32">
        <v>9000</v>
      </c>
      <c r="C292" s="30" t="s">
        <v>214</v>
      </c>
      <c r="D292" s="31">
        <v>1250</v>
      </c>
      <c r="E292" s="31">
        <v>5126</v>
      </c>
      <c r="F292" s="31" t="s">
        <v>482</v>
      </c>
      <c r="G292" s="31">
        <v>0</v>
      </c>
      <c r="H292" s="31"/>
      <c r="I292" s="30" t="s">
        <v>483</v>
      </c>
      <c r="J292" s="32">
        <v>9000</v>
      </c>
      <c r="K292" s="32"/>
      <c r="O292" s="32">
        <v>9000</v>
      </c>
      <c r="P292" s="32"/>
      <c r="Q292" s="43">
        <v>0</v>
      </c>
      <c r="R292" s="43" t="s">
        <v>101</v>
      </c>
      <c r="U292" s="30" t="e">
        <f>VLOOKUP(T292,'BCD Detailed Ledger-PI0028'!A:A,1,0)</f>
        <v>#N/A</v>
      </c>
      <c r="Z292" s="43" t="s">
        <v>447</v>
      </c>
    </row>
    <row r="293" spans="2:26" x14ac:dyDescent="0.25">
      <c r="B293" s="32">
        <v>4500</v>
      </c>
      <c r="C293" s="30" t="s">
        <v>484</v>
      </c>
      <c r="D293" s="31">
        <v>1290</v>
      </c>
      <c r="E293" s="31">
        <v>5341</v>
      </c>
      <c r="F293" s="31" t="s">
        <v>99</v>
      </c>
      <c r="G293" s="31">
        <v>0</v>
      </c>
      <c r="H293" s="31"/>
      <c r="I293" s="30" t="s">
        <v>485</v>
      </c>
      <c r="J293" s="32">
        <v>4500</v>
      </c>
      <c r="K293" s="32"/>
      <c r="O293" s="32">
        <v>4500</v>
      </c>
      <c r="P293" s="32"/>
      <c r="Q293" s="43">
        <v>0</v>
      </c>
      <c r="R293" s="43" t="s">
        <v>101</v>
      </c>
      <c r="U293" s="30" t="e">
        <f>VLOOKUP(T293,'BCD Detailed Ledger-PI0028'!A:A,1,0)</f>
        <v>#N/A</v>
      </c>
      <c r="Z293" s="43" t="s">
        <v>447</v>
      </c>
    </row>
    <row r="294" spans="2:26" x14ac:dyDescent="0.25">
      <c r="B294" s="32">
        <v>4500</v>
      </c>
      <c r="C294" s="30" t="s">
        <v>221</v>
      </c>
      <c r="D294" s="31">
        <v>1309</v>
      </c>
      <c r="E294" s="31">
        <v>5475</v>
      </c>
      <c r="F294" s="31" t="s">
        <v>486</v>
      </c>
      <c r="G294" s="31">
        <v>0</v>
      </c>
      <c r="H294" s="31"/>
      <c r="I294" s="30" t="s">
        <v>487</v>
      </c>
      <c r="J294" s="32">
        <v>4500</v>
      </c>
      <c r="K294" s="32"/>
      <c r="O294" s="32">
        <v>4500</v>
      </c>
      <c r="P294" s="32"/>
      <c r="Q294" s="43">
        <v>0</v>
      </c>
      <c r="R294" s="43" t="s">
        <v>101</v>
      </c>
      <c r="U294" s="30" t="e">
        <f>VLOOKUP(T294,'BCD Detailed Ledger-PI0028'!A:A,1,0)</f>
        <v>#N/A</v>
      </c>
      <c r="Z294" s="43" t="s">
        <v>447</v>
      </c>
    </row>
    <row r="295" spans="2:26" x14ac:dyDescent="0.25">
      <c r="B295" s="32">
        <v>4725</v>
      </c>
      <c r="C295" s="30" t="s">
        <v>221</v>
      </c>
      <c r="D295" s="31">
        <v>1313</v>
      </c>
      <c r="E295" s="31">
        <v>5493</v>
      </c>
      <c r="F295" s="31" t="s">
        <v>478</v>
      </c>
      <c r="G295" s="31">
        <v>0</v>
      </c>
      <c r="H295" s="31"/>
      <c r="I295" s="30" t="s">
        <v>488</v>
      </c>
      <c r="J295" s="32">
        <v>4725</v>
      </c>
      <c r="K295" s="32"/>
      <c r="O295" s="32">
        <v>4725</v>
      </c>
      <c r="P295" s="32"/>
      <c r="Q295" s="43">
        <v>0</v>
      </c>
      <c r="R295" s="43" t="s">
        <v>101</v>
      </c>
      <c r="U295" s="30" t="e">
        <f>VLOOKUP(T295,'BCD Detailed Ledger-PI0028'!A:A,1,0)</f>
        <v>#N/A</v>
      </c>
      <c r="Z295" s="43" t="s">
        <v>447</v>
      </c>
    </row>
    <row r="296" spans="2:26" x14ac:dyDescent="0.25">
      <c r="B296" s="32">
        <v>4500</v>
      </c>
      <c r="C296" s="30" t="s">
        <v>489</v>
      </c>
      <c r="D296" s="31">
        <v>1326</v>
      </c>
      <c r="E296" s="31">
        <v>5568</v>
      </c>
      <c r="F296" s="31" t="s">
        <v>99</v>
      </c>
      <c r="G296" s="31">
        <v>0</v>
      </c>
      <c r="H296" s="31"/>
      <c r="I296" s="30" t="s">
        <v>490</v>
      </c>
      <c r="J296" s="32">
        <v>4500</v>
      </c>
      <c r="K296" s="32"/>
      <c r="O296" s="32">
        <v>4500</v>
      </c>
      <c r="P296" s="32"/>
      <c r="Q296" s="43">
        <v>0</v>
      </c>
      <c r="R296" s="43" t="s">
        <v>101</v>
      </c>
      <c r="U296" s="30" t="e">
        <f>VLOOKUP(T296,'BCD Detailed Ledger-PI0028'!A:A,1,0)</f>
        <v>#N/A</v>
      </c>
      <c r="Z296" s="43" t="s">
        <v>447</v>
      </c>
    </row>
    <row r="297" spans="2:26" x14ac:dyDescent="0.25">
      <c r="B297" s="32">
        <v>4500</v>
      </c>
      <c r="C297" s="30" t="s">
        <v>489</v>
      </c>
      <c r="D297" s="31">
        <v>1335</v>
      </c>
      <c r="E297" s="31">
        <v>5583</v>
      </c>
      <c r="F297" s="31" t="s">
        <v>99</v>
      </c>
      <c r="G297" s="31">
        <v>0</v>
      </c>
      <c r="H297" s="31"/>
      <c r="I297" s="30" t="s">
        <v>491</v>
      </c>
      <c r="J297" s="32">
        <v>4500</v>
      </c>
      <c r="K297" s="32"/>
      <c r="O297" s="32">
        <v>4500</v>
      </c>
      <c r="P297" s="32"/>
      <c r="Q297" s="43">
        <v>0</v>
      </c>
      <c r="R297" s="43" t="s">
        <v>101</v>
      </c>
      <c r="U297" s="30" t="e">
        <f>VLOOKUP(T297,'BCD Detailed Ledger-PI0028'!A:A,1,0)</f>
        <v>#N/A</v>
      </c>
      <c r="Z297" s="43" t="s">
        <v>447</v>
      </c>
    </row>
    <row r="298" spans="2:26" x14ac:dyDescent="0.25">
      <c r="B298" s="32">
        <v>4500</v>
      </c>
      <c r="C298" s="30" t="s">
        <v>492</v>
      </c>
      <c r="D298" s="31">
        <v>1379</v>
      </c>
      <c r="E298" s="31">
        <v>5839</v>
      </c>
      <c r="F298" s="31" t="s">
        <v>99</v>
      </c>
      <c r="G298" s="31">
        <v>0</v>
      </c>
      <c r="H298" s="31"/>
      <c r="I298" s="30" t="s">
        <v>330</v>
      </c>
      <c r="J298" s="32">
        <v>4500</v>
      </c>
      <c r="K298" s="32"/>
      <c r="O298" s="32">
        <v>4500</v>
      </c>
      <c r="P298" s="32"/>
      <c r="Q298" s="43">
        <v>0</v>
      </c>
      <c r="R298" s="43" t="s">
        <v>101</v>
      </c>
      <c r="U298" s="30" t="e">
        <f>VLOOKUP(T298,'BCD Detailed Ledger-PI0028'!A:A,1,0)</f>
        <v>#N/A</v>
      </c>
      <c r="Z298" s="43" t="s">
        <v>447</v>
      </c>
    </row>
    <row r="299" spans="2:26" x14ac:dyDescent="0.25">
      <c r="B299" s="32">
        <v>9000</v>
      </c>
      <c r="C299" s="30" t="s">
        <v>223</v>
      </c>
      <c r="D299" s="31">
        <v>1383</v>
      </c>
      <c r="E299" s="31">
        <v>5891</v>
      </c>
      <c r="F299" s="31" t="s">
        <v>99</v>
      </c>
      <c r="G299" s="31">
        <v>0</v>
      </c>
      <c r="H299" s="31"/>
      <c r="I299" s="30" t="s">
        <v>459</v>
      </c>
      <c r="J299" s="32">
        <v>9000</v>
      </c>
      <c r="K299" s="32"/>
      <c r="O299" s="32">
        <v>9000</v>
      </c>
      <c r="P299" s="32"/>
      <c r="Q299" s="43">
        <v>0</v>
      </c>
      <c r="R299" s="43" t="s">
        <v>101</v>
      </c>
      <c r="U299" s="30" t="e">
        <f>VLOOKUP(T299,'BCD Detailed Ledger-PI0028'!A:A,1,0)</f>
        <v>#N/A</v>
      </c>
      <c r="Z299" s="43" t="s">
        <v>447</v>
      </c>
    </row>
    <row r="300" spans="2:26" x14ac:dyDescent="0.25">
      <c r="B300" s="32">
        <v>9000</v>
      </c>
      <c r="C300" s="30" t="s">
        <v>223</v>
      </c>
      <c r="D300" s="31">
        <v>1384</v>
      </c>
      <c r="E300" s="31">
        <v>5893</v>
      </c>
      <c r="F300" s="31" t="s">
        <v>99</v>
      </c>
      <c r="G300" s="31">
        <v>0</v>
      </c>
      <c r="H300" s="31"/>
      <c r="I300" s="30" t="s">
        <v>493</v>
      </c>
      <c r="J300" s="32">
        <v>9000</v>
      </c>
      <c r="K300" s="32"/>
      <c r="O300" s="32">
        <v>9000</v>
      </c>
      <c r="P300" s="32"/>
      <c r="Q300" s="43">
        <v>0</v>
      </c>
      <c r="R300" s="43" t="s">
        <v>101</v>
      </c>
      <c r="U300" s="30" t="e">
        <f>VLOOKUP(T300,'BCD Detailed Ledger-PI0028'!A:A,1,0)</f>
        <v>#N/A</v>
      </c>
      <c r="Z300" s="43" t="s">
        <v>447</v>
      </c>
    </row>
    <row r="301" spans="2:26" x14ac:dyDescent="0.25">
      <c r="B301" s="32">
        <v>31500</v>
      </c>
      <c r="C301" s="30" t="s">
        <v>494</v>
      </c>
      <c r="D301" s="31">
        <v>1398</v>
      </c>
      <c r="E301" s="31">
        <v>5989</v>
      </c>
      <c r="F301" s="31" t="s">
        <v>99</v>
      </c>
      <c r="G301" s="31">
        <v>0</v>
      </c>
      <c r="H301" s="31"/>
      <c r="I301" s="30" t="s">
        <v>222</v>
      </c>
      <c r="J301" s="32">
        <v>31500</v>
      </c>
      <c r="K301" s="32"/>
      <c r="O301" s="32">
        <v>31500</v>
      </c>
      <c r="P301" s="32"/>
      <c r="Q301" s="43">
        <v>0</v>
      </c>
      <c r="R301" s="43" t="s">
        <v>101</v>
      </c>
      <c r="U301" s="30" t="e">
        <f>VLOOKUP(T301,'BCD Detailed Ledger-PI0028'!A:A,1,0)</f>
        <v>#N/A</v>
      </c>
      <c r="Z301" s="43" t="s">
        <v>447</v>
      </c>
    </row>
    <row r="302" spans="2:26" x14ac:dyDescent="0.25">
      <c r="B302" s="32">
        <v>4725</v>
      </c>
      <c r="C302" s="30" t="s">
        <v>225</v>
      </c>
      <c r="D302" s="31">
        <v>1428</v>
      </c>
      <c r="E302" s="31">
        <v>6147</v>
      </c>
      <c r="F302" s="31" t="s">
        <v>99</v>
      </c>
      <c r="G302" s="31">
        <v>0</v>
      </c>
      <c r="H302" s="31"/>
      <c r="I302" s="30" t="s">
        <v>495</v>
      </c>
      <c r="J302" s="32">
        <v>4725</v>
      </c>
      <c r="K302" s="32"/>
      <c r="O302" s="32">
        <v>4725</v>
      </c>
      <c r="P302" s="32"/>
      <c r="Q302" s="43">
        <v>0</v>
      </c>
      <c r="R302" s="43" t="s">
        <v>101</v>
      </c>
      <c r="U302" s="30" t="e">
        <f>VLOOKUP(T302,'BCD Detailed Ledger-PI0028'!A:A,1,0)</f>
        <v>#N/A</v>
      </c>
      <c r="Z302" s="43" t="s">
        <v>447</v>
      </c>
    </row>
    <row r="303" spans="2:26" x14ac:dyDescent="0.25">
      <c r="B303" s="32">
        <v>9450</v>
      </c>
      <c r="C303" s="30" t="s">
        <v>225</v>
      </c>
      <c r="D303" s="31">
        <v>1442</v>
      </c>
      <c r="E303" s="31">
        <v>6175</v>
      </c>
      <c r="F303" s="31" t="s">
        <v>496</v>
      </c>
      <c r="G303" s="31">
        <v>0</v>
      </c>
      <c r="H303" s="31"/>
      <c r="I303" s="30" t="s">
        <v>497</v>
      </c>
      <c r="J303" s="32">
        <v>9450</v>
      </c>
      <c r="K303" s="32"/>
      <c r="O303" s="32">
        <v>9450</v>
      </c>
      <c r="P303" s="32"/>
      <c r="Q303" s="43">
        <v>0</v>
      </c>
      <c r="R303" s="43" t="s">
        <v>101</v>
      </c>
      <c r="U303" s="30" t="e">
        <f>VLOOKUP(T303,'BCD Detailed Ledger-PI0028'!A:A,1,0)</f>
        <v>#N/A</v>
      </c>
      <c r="Z303" s="43" t="s">
        <v>447</v>
      </c>
    </row>
    <row r="304" spans="2:26" x14ac:dyDescent="0.25">
      <c r="B304" s="32">
        <v>4725</v>
      </c>
      <c r="C304" s="30" t="s">
        <v>225</v>
      </c>
      <c r="D304" s="31">
        <v>1443</v>
      </c>
      <c r="E304" s="31">
        <v>6176</v>
      </c>
      <c r="F304" s="31" t="s">
        <v>99</v>
      </c>
      <c r="G304" s="31">
        <v>0</v>
      </c>
      <c r="H304" s="31"/>
      <c r="I304" s="30" t="s">
        <v>474</v>
      </c>
      <c r="J304" s="32">
        <v>4725</v>
      </c>
      <c r="K304" s="32"/>
      <c r="O304" s="32">
        <v>4725</v>
      </c>
      <c r="P304" s="32"/>
      <c r="Q304" s="43">
        <v>0</v>
      </c>
      <c r="R304" s="43" t="s">
        <v>101</v>
      </c>
      <c r="U304" s="30" t="e">
        <f>VLOOKUP(T304,'BCD Detailed Ledger-PI0028'!A:A,1,0)</f>
        <v>#N/A</v>
      </c>
      <c r="Z304" s="43" t="s">
        <v>447</v>
      </c>
    </row>
    <row r="305" spans="2:26" x14ac:dyDescent="0.25">
      <c r="B305" s="32">
        <v>18000</v>
      </c>
      <c r="C305" s="30" t="s">
        <v>498</v>
      </c>
      <c r="D305" s="31">
        <v>1516</v>
      </c>
      <c r="E305" s="31">
        <v>6598</v>
      </c>
      <c r="F305" s="31" t="s">
        <v>499</v>
      </c>
      <c r="G305" s="31">
        <v>0</v>
      </c>
      <c r="H305" s="31"/>
      <c r="I305" s="30" t="s">
        <v>500</v>
      </c>
      <c r="J305" s="32">
        <v>18000</v>
      </c>
      <c r="K305" s="32"/>
      <c r="O305" s="32">
        <v>18000</v>
      </c>
      <c r="P305" s="32"/>
      <c r="Q305" s="43">
        <v>0</v>
      </c>
      <c r="R305" s="43" t="s">
        <v>101</v>
      </c>
      <c r="U305" s="30" t="e">
        <f>VLOOKUP(T305,'BCD Detailed Ledger-PI0028'!A:A,1,0)</f>
        <v>#N/A</v>
      </c>
      <c r="Z305" s="43" t="s">
        <v>447</v>
      </c>
    </row>
    <row r="306" spans="2:26" x14ac:dyDescent="0.25">
      <c r="B306" s="32">
        <v>126000</v>
      </c>
      <c r="C306" s="30" t="s">
        <v>501</v>
      </c>
      <c r="D306" s="31">
        <v>1575</v>
      </c>
      <c r="E306" s="31">
        <v>7143</v>
      </c>
      <c r="F306" s="31" t="s">
        <v>502</v>
      </c>
      <c r="G306" s="31">
        <v>0</v>
      </c>
      <c r="H306" s="31"/>
      <c r="I306" s="30" t="s">
        <v>481</v>
      </c>
      <c r="J306" s="32">
        <v>126000</v>
      </c>
      <c r="K306" s="32"/>
      <c r="O306" s="32">
        <v>126000</v>
      </c>
      <c r="P306" s="32"/>
      <c r="Q306" s="43">
        <v>0</v>
      </c>
      <c r="R306" s="43" t="s">
        <v>101</v>
      </c>
      <c r="U306" s="30" t="e">
        <f>VLOOKUP(T306,'BCD Detailed Ledger-PI0028'!A:A,1,0)</f>
        <v>#N/A</v>
      </c>
      <c r="Z306" s="43" t="s">
        <v>447</v>
      </c>
    </row>
    <row r="307" spans="2:26" x14ac:dyDescent="0.25">
      <c r="B307" s="32">
        <v>6850</v>
      </c>
      <c r="C307" s="30" t="s">
        <v>503</v>
      </c>
      <c r="D307" s="31">
        <v>1597</v>
      </c>
      <c r="E307" s="31">
        <v>7466</v>
      </c>
      <c r="F307" s="31" t="s">
        <v>504</v>
      </c>
      <c r="G307" s="31">
        <v>0</v>
      </c>
      <c r="H307" s="31"/>
      <c r="I307" s="30" t="s">
        <v>505</v>
      </c>
      <c r="J307" s="32">
        <v>6850</v>
      </c>
      <c r="K307" s="32"/>
      <c r="O307" s="32">
        <v>6850</v>
      </c>
      <c r="P307" s="32"/>
      <c r="Q307" s="43">
        <v>0</v>
      </c>
      <c r="R307" s="43" t="s">
        <v>101</v>
      </c>
      <c r="U307" s="30" t="e">
        <f>VLOOKUP(T307,'BCD Detailed Ledger-PI0028'!A:A,1,0)</f>
        <v>#N/A</v>
      </c>
      <c r="Z307" s="43" t="s">
        <v>447</v>
      </c>
    </row>
    <row r="308" spans="2:26" x14ac:dyDescent="0.25">
      <c r="B308" s="32">
        <v>4500</v>
      </c>
      <c r="C308" s="30" t="s">
        <v>506</v>
      </c>
      <c r="D308" s="31">
        <v>1739</v>
      </c>
      <c r="E308" s="31">
        <v>8263</v>
      </c>
      <c r="F308" s="31" t="s">
        <v>480</v>
      </c>
      <c r="G308" s="31">
        <v>0</v>
      </c>
      <c r="H308" s="31"/>
      <c r="I308" s="30" t="s">
        <v>507</v>
      </c>
      <c r="J308" s="32">
        <v>4500</v>
      </c>
      <c r="K308" s="32"/>
      <c r="O308" s="32">
        <v>4500</v>
      </c>
      <c r="P308" s="32"/>
      <c r="Q308" s="43">
        <v>0</v>
      </c>
      <c r="R308" s="43" t="s">
        <v>101</v>
      </c>
      <c r="U308" s="30" t="e">
        <f>VLOOKUP(T308,'BCD Detailed Ledger-PI0028'!A:A,1,0)</f>
        <v>#N/A</v>
      </c>
      <c r="Z308" s="43" t="s">
        <v>447</v>
      </c>
    </row>
    <row r="309" spans="2:26" x14ac:dyDescent="0.25">
      <c r="B309" s="32">
        <v>9000</v>
      </c>
      <c r="C309" s="30" t="s">
        <v>508</v>
      </c>
      <c r="D309" s="31">
        <v>1753</v>
      </c>
      <c r="E309" s="31">
        <v>8314</v>
      </c>
      <c r="F309" s="31" t="s">
        <v>480</v>
      </c>
      <c r="G309" s="31">
        <v>0</v>
      </c>
      <c r="H309" s="31"/>
      <c r="I309" s="30" t="s">
        <v>509</v>
      </c>
      <c r="J309" s="32">
        <v>9000</v>
      </c>
      <c r="K309" s="32"/>
      <c r="O309" s="32">
        <v>9000</v>
      </c>
      <c r="P309" s="32"/>
      <c r="Q309" s="43">
        <v>0</v>
      </c>
      <c r="R309" s="43" t="s">
        <v>101</v>
      </c>
      <c r="U309" s="30" t="e">
        <f>VLOOKUP(T309,'BCD Detailed Ledger-PI0028'!A:A,1,0)</f>
        <v>#N/A</v>
      </c>
      <c r="Z309" s="43" t="s">
        <v>447</v>
      </c>
    </row>
    <row r="310" spans="2:26" x14ac:dyDescent="0.25">
      <c r="B310" s="32">
        <v>5045</v>
      </c>
      <c r="C310" s="30" t="s">
        <v>508</v>
      </c>
      <c r="D310" s="31">
        <v>1755</v>
      </c>
      <c r="E310" s="31">
        <v>8318</v>
      </c>
      <c r="F310" s="31" t="s">
        <v>480</v>
      </c>
      <c r="G310" s="31">
        <v>0</v>
      </c>
      <c r="H310" s="31"/>
      <c r="I310" s="30" t="s">
        <v>510</v>
      </c>
      <c r="J310" s="32">
        <v>5045</v>
      </c>
      <c r="K310" s="32"/>
      <c r="O310" s="32">
        <v>5045</v>
      </c>
      <c r="P310" s="32"/>
      <c r="Q310" s="43">
        <v>0</v>
      </c>
      <c r="R310" s="43" t="s">
        <v>101</v>
      </c>
      <c r="U310" s="30" t="e">
        <f>VLOOKUP(T310,'BCD Detailed Ledger-PI0028'!A:A,1,0)</f>
        <v>#N/A</v>
      </c>
      <c r="Z310" s="43" t="s">
        <v>447</v>
      </c>
    </row>
    <row r="311" spans="2:26" x14ac:dyDescent="0.25">
      <c r="B311" s="32">
        <v>9000</v>
      </c>
      <c r="C311" s="30" t="s">
        <v>508</v>
      </c>
      <c r="D311" s="31">
        <v>1757</v>
      </c>
      <c r="E311" s="31">
        <v>8321</v>
      </c>
      <c r="F311" s="31" t="s">
        <v>480</v>
      </c>
      <c r="G311" s="31">
        <v>0</v>
      </c>
      <c r="H311" s="31"/>
      <c r="I311" s="30" t="s">
        <v>511</v>
      </c>
      <c r="J311" s="32">
        <v>9000</v>
      </c>
      <c r="K311" s="32"/>
      <c r="O311" s="32">
        <v>9000</v>
      </c>
      <c r="P311" s="32"/>
      <c r="Q311" s="43">
        <v>0</v>
      </c>
      <c r="R311" s="43" t="s">
        <v>101</v>
      </c>
      <c r="U311" s="30" t="e">
        <f>VLOOKUP(T311,'BCD Detailed Ledger-PI0028'!A:A,1,0)</f>
        <v>#N/A</v>
      </c>
      <c r="Z311" s="43" t="s">
        <v>447</v>
      </c>
    </row>
    <row r="312" spans="2:26" x14ac:dyDescent="0.25">
      <c r="B312" s="32">
        <v>5045</v>
      </c>
      <c r="C312" s="30" t="s">
        <v>508</v>
      </c>
      <c r="D312" s="31">
        <v>1758</v>
      </c>
      <c r="E312" s="31">
        <v>8323</v>
      </c>
      <c r="F312" s="31" t="s">
        <v>480</v>
      </c>
      <c r="G312" s="31">
        <v>0</v>
      </c>
      <c r="H312" s="31"/>
      <c r="I312" s="30" t="s">
        <v>512</v>
      </c>
      <c r="J312" s="32">
        <v>5045</v>
      </c>
      <c r="K312" s="32"/>
      <c r="O312" s="32">
        <v>5045</v>
      </c>
      <c r="P312" s="32"/>
      <c r="Q312" s="43">
        <v>0</v>
      </c>
      <c r="R312" s="43" t="s">
        <v>101</v>
      </c>
      <c r="U312" s="30" t="e">
        <f>VLOOKUP(T312,'BCD Detailed Ledger-PI0028'!A:A,1,0)</f>
        <v>#N/A</v>
      </c>
      <c r="Z312" s="43" t="s">
        <v>447</v>
      </c>
    </row>
    <row r="313" spans="2:26" x14ac:dyDescent="0.25">
      <c r="B313" s="32">
        <v>5000</v>
      </c>
      <c r="C313" s="30" t="s">
        <v>508</v>
      </c>
      <c r="D313" s="31">
        <v>1759</v>
      </c>
      <c r="E313" s="31">
        <v>8324</v>
      </c>
      <c r="F313" s="31" t="s">
        <v>480</v>
      </c>
      <c r="G313" s="31">
        <v>0</v>
      </c>
      <c r="H313" s="31"/>
      <c r="I313" s="30" t="s">
        <v>513</v>
      </c>
      <c r="J313" s="32">
        <v>5000</v>
      </c>
      <c r="K313" s="32"/>
      <c r="O313" s="32">
        <v>5000</v>
      </c>
      <c r="P313" s="32"/>
      <c r="Q313" s="43">
        <v>0</v>
      </c>
      <c r="R313" s="43" t="s">
        <v>101</v>
      </c>
      <c r="U313" s="30" t="e">
        <f>VLOOKUP(T313,'BCD Detailed Ledger-PI0028'!A:A,1,0)</f>
        <v>#N/A</v>
      </c>
      <c r="Z313" s="43" t="s">
        <v>447</v>
      </c>
    </row>
    <row r="314" spans="2:26" x14ac:dyDescent="0.25">
      <c r="B314" s="32">
        <v>5000</v>
      </c>
      <c r="C314" s="30" t="s">
        <v>508</v>
      </c>
      <c r="D314" s="31">
        <v>1760</v>
      </c>
      <c r="E314" s="31">
        <v>8325</v>
      </c>
      <c r="F314" s="31" t="s">
        <v>480</v>
      </c>
      <c r="G314" s="31">
        <v>0</v>
      </c>
      <c r="H314" s="31"/>
      <c r="I314" s="30" t="s">
        <v>514</v>
      </c>
      <c r="J314" s="32">
        <v>5000</v>
      </c>
      <c r="K314" s="32"/>
      <c r="O314" s="32">
        <v>5000</v>
      </c>
      <c r="P314" s="32"/>
      <c r="Q314" s="43">
        <v>0</v>
      </c>
      <c r="R314" s="43" t="s">
        <v>101</v>
      </c>
      <c r="U314" s="30" t="e">
        <f>VLOOKUP(T314,'BCD Detailed Ledger-PI0028'!A:A,1,0)</f>
        <v>#N/A</v>
      </c>
      <c r="Z314" s="43" t="s">
        <v>447</v>
      </c>
    </row>
    <row r="315" spans="2:26" x14ac:dyDescent="0.25">
      <c r="B315" s="32">
        <v>5000</v>
      </c>
      <c r="C315" s="30" t="s">
        <v>508</v>
      </c>
      <c r="D315" s="31">
        <v>1761</v>
      </c>
      <c r="E315" s="31">
        <v>8326</v>
      </c>
      <c r="F315" s="31" t="s">
        <v>480</v>
      </c>
      <c r="G315" s="31">
        <v>0</v>
      </c>
      <c r="H315" s="31"/>
      <c r="I315" s="30" t="s">
        <v>515</v>
      </c>
      <c r="J315" s="32">
        <v>5000</v>
      </c>
      <c r="K315" s="32"/>
      <c r="O315" s="32">
        <v>5000</v>
      </c>
      <c r="P315" s="32"/>
      <c r="Q315" s="43">
        <v>0</v>
      </c>
      <c r="R315" s="43" t="s">
        <v>101</v>
      </c>
      <c r="U315" s="30" t="e">
        <f>VLOOKUP(T315,'BCD Detailed Ledger-PI0028'!A:A,1,0)</f>
        <v>#N/A</v>
      </c>
      <c r="Z315" s="43" t="s">
        <v>447</v>
      </c>
    </row>
    <row r="316" spans="2:26" x14ac:dyDescent="0.25">
      <c r="B316" s="32">
        <v>9000</v>
      </c>
      <c r="C316" s="30" t="s">
        <v>508</v>
      </c>
      <c r="D316" s="31">
        <v>1762</v>
      </c>
      <c r="E316" s="31">
        <v>8327</v>
      </c>
      <c r="F316" s="31" t="s">
        <v>480</v>
      </c>
      <c r="G316" s="31">
        <v>0</v>
      </c>
      <c r="H316" s="31"/>
      <c r="I316" s="30" t="s">
        <v>516</v>
      </c>
      <c r="J316" s="32">
        <v>9000</v>
      </c>
      <c r="K316" s="32"/>
      <c r="O316" s="32">
        <v>9000</v>
      </c>
      <c r="P316" s="32"/>
      <c r="Q316" s="43">
        <v>0</v>
      </c>
      <c r="R316" s="43" t="s">
        <v>101</v>
      </c>
      <c r="U316" s="30" t="e">
        <f>VLOOKUP(T316,'BCD Detailed Ledger-PI0028'!A:A,1,0)</f>
        <v>#N/A</v>
      </c>
      <c r="Z316" s="43" t="s">
        <v>447</v>
      </c>
    </row>
    <row r="317" spans="2:26" x14ac:dyDescent="0.25">
      <c r="B317" s="32">
        <v>4500</v>
      </c>
      <c r="C317" s="30" t="s">
        <v>508</v>
      </c>
      <c r="D317" s="31">
        <v>1763</v>
      </c>
      <c r="E317" s="31">
        <v>8329</v>
      </c>
      <c r="F317" s="31" t="s">
        <v>480</v>
      </c>
      <c r="G317" s="31">
        <v>0</v>
      </c>
      <c r="H317" s="31"/>
      <c r="I317" s="30" t="s">
        <v>517</v>
      </c>
      <c r="J317" s="32">
        <v>4500</v>
      </c>
      <c r="K317" s="32"/>
      <c r="O317" s="32">
        <v>4500</v>
      </c>
      <c r="P317" s="32"/>
      <c r="Q317" s="43">
        <v>0</v>
      </c>
      <c r="R317" s="43" t="s">
        <v>101</v>
      </c>
      <c r="U317" s="30" t="e">
        <f>VLOOKUP(T317,'BCD Detailed Ledger-PI0028'!A:A,1,0)</f>
        <v>#N/A</v>
      </c>
      <c r="Z317" s="43" t="s">
        <v>447</v>
      </c>
    </row>
    <row r="318" spans="2:26" x14ac:dyDescent="0.25">
      <c r="B318" s="32">
        <v>4500</v>
      </c>
      <c r="C318" s="30" t="s">
        <v>508</v>
      </c>
      <c r="D318" s="31">
        <v>1764</v>
      </c>
      <c r="E318" s="31">
        <v>8330</v>
      </c>
      <c r="F318" s="31" t="s">
        <v>480</v>
      </c>
      <c r="G318" s="31">
        <v>0</v>
      </c>
      <c r="H318" s="31"/>
      <c r="I318" s="30" t="s">
        <v>518</v>
      </c>
      <c r="J318" s="32">
        <v>4500</v>
      </c>
      <c r="K318" s="32"/>
      <c r="O318" s="32">
        <v>4500</v>
      </c>
      <c r="P318" s="32"/>
      <c r="Q318" s="43">
        <v>0</v>
      </c>
      <c r="R318" s="43" t="s">
        <v>101</v>
      </c>
      <c r="U318" s="30" t="e">
        <f>VLOOKUP(T318,'BCD Detailed Ledger-PI0028'!A:A,1,0)</f>
        <v>#N/A</v>
      </c>
      <c r="Z318" s="43" t="s">
        <v>447</v>
      </c>
    </row>
    <row r="319" spans="2:26" x14ac:dyDescent="0.25">
      <c r="B319" s="32">
        <v>9000</v>
      </c>
      <c r="C319" s="30" t="s">
        <v>255</v>
      </c>
      <c r="D319" s="31">
        <v>1771</v>
      </c>
      <c r="E319" s="31">
        <v>8368</v>
      </c>
      <c r="F319" s="31" t="s">
        <v>480</v>
      </c>
      <c r="G319" s="31">
        <v>0</v>
      </c>
      <c r="H319" s="31"/>
      <c r="I319" s="30" t="s">
        <v>519</v>
      </c>
      <c r="J319" s="32">
        <v>10000</v>
      </c>
      <c r="K319" s="32"/>
      <c r="L319" s="30" t="s">
        <v>520</v>
      </c>
      <c r="O319" s="32">
        <v>9000</v>
      </c>
      <c r="P319" s="32"/>
      <c r="Q319" s="43">
        <v>0</v>
      </c>
      <c r="R319" s="43" t="s">
        <v>101</v>
      </c>
      <c r="U319" s="30" t="e">
        <f>VLOOKUP(T319,'BCD Detailed Ledger-PI0028'!A:A,1,0)</f>
        <v>#N/A</v>
      </c>
      <c r="Z319" s="43" t="s">
        <v>447</v>
      </c>
    </row>
    <row r="320" spans="2:26" x14ac:dyDescent="0.25">
      <c r="B320" s="32">
        <v>9000</v>
      </c>
      <c r="C320" s="30" t="s">
        <v>255</v>
      </c>
      <c r="D320" s="31">
        <v>1774</v>
      </c>
      <c r="E320" s="31">
        <v>8375</v>
      </c>
      <c r="F320" s="31" t="s">
        <v>480</v>
      </c>
      <c r="G320" s="31">
        <v>0</v>
      </c>
      <c r="H320" s="31"/>
      <c r="I320" s="30" t="s">
        <v>521</v>
      </c>
      <c r="J320" s="32">
        <v>9000</v>
      </c>
      <c r="K320" s="32"/>
      <c r="O320" s="32">
        <v>9000</v>
      </c>
      <c r="P320" s="32"/>
      <c r="Q320" s="43">
        <v>0</v>
      </c>
      <c r="R320" s="43" t="s">
        <v>101</v>
      </c>
      <c r="U320" s="30" t="e">
        <f>VLOOKUP(T320,'BCD Detailed Ledger-PI0028'!A:A,1,0)</f>
        <v>#N/A</v>
      </c>
      <c r="Z320" s="43" t="s">
        <v>447</v>
      </c>
    </row>
    <row r="321" spans="2:26" x14ac:dyDescent="0.25">
      <c r="B321" s="32">
        <v>9000</v>
      </c>
      <c r="C321" s="30" t="s">
        <v>255</v>
      </c>
      <c r="D321" s="31">
        <v>1775</v>
      </c>
      <c r="E321" s="31">
        <v>8377</v>
      </c>
      <c r="F321" s="31" t="s">
        <v>480</v>
      </c>
      <c r="G321" s="31">
        <v>0</v>
      </c>
      <c r="H321" s="31"/>
      <c r="I321" s="30" t="s">
        <v>522</v>
      </c>
      <c r="J321" s="32">
        <v>9000</v>
      </c>
      <c r="K321" s="32"/>
      <c r="O321" s="32">
        <v>9000</v>
      </c>
      <c r="P321" s="32"/>
      <c r="Q321" s="43">
        <v>0</v>
      </c>
      <c r="R321" s="43" t="s">
        <v>101</v>
      </c>
      <c r="U321" s="30" t="e">
        <f>VLOOKUP(T321,'BCD Detailed Ledger-PI0028'!A:A,1,0)</f>
        <v>#N/A</v>
      </c>
      <c r="Z321" s="43" t="s">
        <v>447</v>
      </c>
    </row>
    <row r="322" spans="2:26" x14ac:dyDescent="0.25">
      <c r="B322" s="32">
        <v>9000</v>
      </c>
      <c r="C322" s="30" t="s">
        <v>255</v>
      </c>
      <c r="D322" s="31">
        <v>1776</v>
      </c>
      <c r="E322" s="31">
        <v>8383</v>
      </c>
      <c r="F322" s="31" t="s">
        <v>480</v>
      </c>
      <c r="G322" s="31">
        <v>0</v>
      </c>
      <c r="H322" s="31"/>
      <c r="I322" s="30" t="s">
        <v>523</v>
      </c>
      <c r="J322" s="32">
        <v>9000</v>
      </c>
      <c r="K322" s="32"/>
      <c r="O322" s="32">
        <v>9000</v>
      </c>
      <c r="P322" s="32"/>
      <c r="Q322" s="43">
        <v>0</v>
      </c>
      <c r="R322" s="43" t="s">
        <v>101</v>
      </c>
      <c r="U322" s="30" t="e">
        <f>VLOOKUP(T322,'BCD Detailed Ledger-PI0028'!A:A,1,0)</f>
        <v>#N/A</v>
      </c>
      <c r="Z322" s="43" t="s">
        <v>447</v>
      </c>
    </row>
    <row r="323" spans="2:26" x14ac:dyDescent="0.25">
      <c r="B323" s="32">
        <v>9000</v>
      </c>
      <c r="C323" s="30" t="s">
        <v>255</v>
      </c>
      <c r="D323" s="31">
        <v>1778</v>
      </c>
      <c r="E323" s="31">
        <v>8389</v>
      </c>
      <c r="F323" s="31" t="s">
        <v>480</v>
      </c>
      <c r="G323" s="31">
        <v>0</v>
      </c>
      <c r="H323" s="31"/>
      <c r="I323" s="30" t="s">
        <v>524</v>
      </c>
      <c r="J323" s="32">
        <v>9000</v>
      </c>
      <c r="K323" s="32"/>
      <c r="O323" s="32">
        <v>9000</v>
      </c>
      <c r="P323" s="32"/>
      <c r="Q323" s="43">
        <v>0</v>
      </c>
      <c r="R323" s="43" t="s">
        <v>101</v>
      </c>
      <c r="U323" s="30" t="e">
        <f>VLOOKUP(T323,'BCD Detailed Ledger-PI0028'!A:A,1,0)</f>
        <v>#N/A</v>
      </c>
      <c r="Z323" s="43" t="s">
        <v>447</v>
      </c>
    </row>
    <row r="324" spans="2:26" x14ac:dyDescent="0.25">
      <c r="B324" s="32">
        <v>9000</v>
      </c>
      <c r="C324" s="30" t="s">
        <v>255</v>
      </c>
      <c r="D324" s="31">
        <v>1788</v>
      </c>
      <c r="E324" s="31">
        <v>8404</v>
      </c>
      <c r="F324" s="31" t="s">
        <v>480</v>
      </c>
      <c r="G324" s="31">
        <v>0</v>
      </c>
      <c r="H324" s="31"/>
      <c r="I324" s="30" t="s">
        <v>525</v>
      </c>
      <c r="J324" s="32">
        <v>9000</v>
      </c>
      <c r="K324" s="32"/>
      <c r="O324" s="32">
        <v>9000</v>
      </c>
      <c r="P324" s="32"/>
      <c r="Q324" s="43">
        <v>0</v>
      </c>
      <c r="R324" s="43" t="s">
        <v>101</v>
      </c>
      <c r="U324" s="30" t="e">
        <f>VLOOKUP(T324,'BCD Detailed Ledger-PI0028'!A:A,1,0)</f>
        <v>#N/A</v>
      </c>
      <c r="Z324" s="43" t="s">
        <v>447</v>
      </c>
    </row>
    <row r="325" spans="2:26" x14ac:dyDescent="0.25">
      <c r="B325" s="32">
        <v>9000</v>
      </c>
      <c r="C325" s="30" t="s">
        <v>255</v>
      </c>
      <c r="D325" s="31">
        <v>1790</v>
      </c>
      <c r="E325" s="31">
        <v>8406</v>
      </c>
      <c r="F325" s="31" t="s">
        <v>480</v>
      </c>
      <c r="G325" s="31">
        <v>0</v>
      </c>
      <c r="H325" s="31"/>
      <c r="I325" s="30" t="s">
        <v>526</v>
      </c>
      <c r="J325" s="32">
        <v>11300</v>
      </c>
      <c r="K325" s="32"/>
      <c r="L325" s="30" t="s">
        <v>527</v>
      </c>
      <c r="O325" s="32">
        <v>9000</v>
      </c>
      <c r="P325" s="32"/>
      <c r="Q325" s="43">
        <v>0</v>
      </c>
      <c r="R325" s="43" t="s">
        <v>101</v>
      </c>
      <c r="U325" s="30" t="e">
        <f>VLOOKUP(T325,'BCD Detailed Ledger-PI0028'!A:A,1,0)</f>
        <v>#N/A</v>
      </c>
      <c r="Z325" s="43" t="s">
        <v>447</v>
      </c>
    </row>
    <row r="326" spans="2:26" x14ac:dyDescent="0.25">
      <c r="B326" s="32">
        <v>9000</v>
      </c>
      <c r="C326" s="30" t="s">
        <v>255</v>
      </c>
      <c r="D326" s="31">
        <v>1794</v>
      </c>
      <c r="E326" s="31">
        <v>8423</v>
      </c>
      <c r="F326" s="31" t="s">
        <v>480</v>
      </c>
      <c r="G326" s="31">
        <v>0</v>
      </c>
      <c r="H326" s="31"/>
      <c r="I326" s="30" t="s">
        <v>528</v>
      </c>
      <c r="J326" s="32">
        <v>10000</v>
      </c>
      <c r="K326" s="32"/>
      <c r="L326" s="30" t="s">
        <v>520</v>
      </c>
      <c r="O326" s="32">
        <v>9000</v>
      </c>
      <c r="P326" s="32"/>
      <c r="Q326" s="43">
        <v>0</v>
      </c>
      <c r="R326" s="43" t="s">
        <v>101</v>
      </c>
      <c r="U326" s="30" t="e">
        <f>VLOOKUP(T326,'BCD Detailed Ledger-PI0028'!A:A,1,0)</f>
        <v>#N/A</v>
      </c>
      <c r="Z326" s="43" t="s">
        <v>447</v>
      </c>
    </row>
    <row r="327" spans="2:26" x14ac:dyDescent="0.25">
      <c r="B327" s="32">
        <v>9000</v>
      </c>
      <c r="C327" s="30" t="s">
        <v>255</v>
      </c>
      <c r="D327" s="31">
        <v>1796</v>
      </c>
      <c r="E327" s="31">
        <v>8425</v>
      </c>
      <c r="F327" s="31" t="s">
        <v>480</v>
      </c>
      <c r="G327" s="31">
        <v>0</v>
      </c>
      <c r="H327" s="31"/>
      <c r="I327" s="30" t="s">
        <v>529</v>
      </c>
      <c r="J327" s="32">
        <v>9000</v>
      </c>
      <c r="K327" s="32"/>
      <c r="O327" s="32">
        <v>9000</v>
      </c>
      <c r="P327" s="32"/>
      <c r="Q327" s="43">
        <v>0</v>
      </c>
      <c r="R327" s="43" t="s">
        <v>101</v>
      </c>
      <c r="U327" s="30" t="e">
        <f>VLOOKUP(T327,'BCD Detailed Ledger-PI0028'!A:A,1,0)</f>
        <v>#N/A</v>
      </c>
      <c r="Z327" s="43" t="s">
        <v>447</v>
      </c>
    </row>
    <row r="328" spans="2:26" x14ac:dyDescent="0.25">
      <c r="B328" s="32">
        <v>9000</v>
      </c>
      <c r="C328" s="30" t="s">
        <v>255</v>
      </c>
      <c r="D328" s="31">
        <v>1800</v>
      </c>
      <c r="E328" s="31">
        <v>8441</v>
      </c>
      <c r="F328" s="31" t="s">
        <v>480</v>
      </c>
      <c r="G328" s="31">
        <v>0</v>
      </c>
      <c r="H328" s="31"/>
      <c r="I328" s="30" t="s">
        <v>530</v>
      </c>
      <c r="J328" s="32">
        <v>9000</v>
      </c>
      <c r="K328" s="32"/>
      <c r="O328" s="32">
        <v>9000</v>
      </c>
      <c r="P328" s="32"/>
      <c r="Q328" s="43">
        <v>0</v>
      </c>
      <c r="R328" s="43" t="s">
        <v>101</v>
      </c>
      <c r="U328" s="30" t="e">
        <f>VLOOKUP(T328,'BCD Detailed Ledger-PI0028'!A:A,1,0)</f>
        <v>#N/A</v>
      </c>
      <c r="Z328" s="43" t="s">
        <v>447</v>
      </c>
    </row>
    <row r="329" spans="2:26" x14ac:dyDescent="0.25">
      <c r="B329" s="32">
        <v>9000</v>
      </c>
      <c r="C329" s="30" t="s">
        <v>255</v>
      </c>
      <c r="D329" s="31">
        <v>1801</v>
      </c>
      <c r="E329" s="31">
        <v>8442</v>
      </c>
      <c r="F329" s="31" t="s">
        <v>531</v>
      </c>
      <c r="G329" s="31">
        <v>0</v>
      </c>
      <c r="H329" s="31"/>
      <c r="I329" s="30" t="s">
        <v>532</v>
      </c>
      <c r="J329" s="32">
        <v>9000</v>
      </c>
      <c r="K329" s="32"/>
      <c r="O329" s="32">
        <v>9000</v>
      </c>
      <c r="P329" s="32"/>
      <c r="Q329" s="43">
        <v>0</v>
      </c>
      <c r="R329" s="43" t="s">
        <v>101</v>
      </c>
      <c r="U329" s="30" t="e">
        <f>VLOOKUP(T329,'BCD Detailed Ledger-PI0028'!A:A,1,0)</f>
        <v>#N/A</v>
      </c>
      <c r="Z329" s="43" t="s">
        <v>447</v>
      </c>
    </row>
    <row r="330" spans="2:26" x14ac:dyDescent="0.25">
      <c r="B330" s="32">
        <v>9000</v>
      </c>
      <c r="C330" s="30" t="s">
        <v>259</v>
      </c>
      <c r="D330" s="31">
        <v>1826</v>
      </c>
      <c r="E330" s="31">
        <v>8511</v>
      </c>
      <c r="F330" s="31" t="s">
        <v>533</v>
      </c>
      <c r="G330" s="31">
        <v>0</v>
      </c>
      <c r="H330" s="31"/>
      <c r="I330" s="30" t="s">
        <v>534</v>
      </c>
      <c r="J330" s="32">
        <v>9000</v>
      </c>
      <c r="K330" s="32"/>
      <c r="O330" s="32">
        <v>9000</v>
      </c>
      <c r="P330" s="32"/>
      <c r="Q330" s="43">
        <v>0</v>
      </c>
      <c r="R330" s="43" t="s">
        <v>535</v>
      </c>
      <c r="U330" s="30" t="e">
        <f>VLOOKUP(T330,'BCD Detailed Ledger-PI0028'!A:A,1,0)</f>
        <v>#N/A</v>
      </c>
      <c r="Z330" s="43" t="s">
        <v>447</v>
      </c>
    </row>
    <row r="331" spans="2:26" x14ac:dyDescent="0.25">
      <c r="B331" s="32">
        <v>9000</v>
      </c>
      <c r="C331" s="30" t="s">
        <v>259</v>
      </c>
      <c r="D331" s="31">
        <v>1831</v>
      </c>
      <c r="E331" s="31">
        <v>8522</v>
      </c>
      <c r="F331" s="31" t="s">
        <v>533</v>
      </c>
      <c r="G331" s="31">
        <v>0</v>
      </c>
      <c r="H331" s="31"/>
      <c r="I331" s="30" t="s">
        <v>536</v>
      </c>
      <c r="J331" s="32">
        <v>9000</v>
      </c>
      <c r="K331" s="32"/>
      <c r="O331" s="32">
        <v>9000</v>
      </c>
      <c r="P331" s="32"/>
      <c r="Q331" s="43">
        <v>0</v>
      </c>
      <c r="R331" s="43" t="s">
        <v>535</v>
      </c>
      <c r="U331" s="30" t="e">
        <f>VLOOKUP(T331,'BCD Detailed Ledger-PI0028'!A:A,1,0)</f>
        <v>#N/A</v>
      </c>
      <c r="Z331" s="43" t="s">
        <v>447</v>
      </c>
    </row>
    <row r="332" spans="2:26" x14ac:dyDescent="0.25">
      <c r="B332" s="32">
        <v>4500</v>
      </c>
      <c r="C332" s="30" t="s">
        <v>259</v>
      </c>
      <c r="D332" s="31">
        <v>1838</v>
      </c>
      <c r="E332" s="31">
        <v>8540</v>
      </c>
      <c r="F332" s="31" t="s">
        <v>533</v>
      </c>
      <c r="G332" s="31">
        <v>0</v>
      </c>
      <c r="H332" s="31"/>
      <c r="I332" s="30" t="s">
        <v>537</v>
      </c>
      <c r="J332" s="32">
        <v>4500</v>
      </c>
      <c r="K332" s="32"/>
      <c r="O332" s="32">
        <v>4500</v>
      </c>
      <c r="P332" s="32"/>
      <c r="Q332" s="43">
        <v>0</v>
      </c>
      <c r="R332" s="43" t="s">
        <v>535</v>
      </c>
      <c r="U332" s="30" t="e">
        <f>VLOOKUP(T332,'BCD Detailed Ledger-PI0028'!A:A,1,0)</f>
        <v>#N/A</v>
      </c>
      <c r="Z332" s="43" t="s">
        <v>447</v>
      </c>
    </row>
    <row r="333" spans="2:26" x14ac:dyDescent="0.25">
      <c r="B333" s="32">
        <v>5000</v>
      </c>
      <c r="C333" s="30" t="s">
        <v>538</v>
      </c>
      <c r="D333" s="31">
        <v>1937</v>
      </c>
      <c r="E333" s="31">
        <v>9106</v>
      </c>
      <c r="F333" s="31" t="s">
        <v>539</v>
      </c>
      <c r="G333" s="31">
        <v>0</v>
      </c>
      <c r="H333" s="31"/>
      <c r="I333" s="30" t="s">
        <v>540</v>
      </c>
      <c r="J333" s="32">
        <v>5000</v>
      </c>
      <c r="K333" s="32"/>
      <c r="O333" s="32">
        <v>5000</v>
      </c>
      <c r="P333" s="32"/>
      <c r="Q333" s="43">
        <v>0</v>
      </c>
      <c r="R333" s="43" t="s">
        <v>101</v>
      </c>
      <c r="U333" s="30" t="e">
        <f>VLOOKUP(T333,'BCD Detailed Ledger-PI0028'!A:A,1,0)</f>
        <v>#N/A</v>
      </c>
      <c r="Z333" s="43" t="s">
        <v>447</v>
      </c>
    </row>
    <row r="334" spans="2:26" x14ac:dyDescent="0.25">
      <c r="B334" s="32">
        <v>5000</v>
      </c>
      <c r="C334" s="30" t="s">
        <v>541</v>
      </c>
      <c r="D334" s="31">
        <v>1961</v>
      </c>
      <c r="E334" s="31">
        <v>9217</v>
      </c>
      <c r="F334" s="31" t="s">
        <v>542</v>
      </c>
      <c r="G334" s="31">
        <v>0</v>
      </c>
      <c r="H334" s="31"/>
      <c r="I334" s="30" t="s">
        <v>543</v>
      </c>
      <c r="J334" s="32">
        <v>5000</v>
      </c>
      <c r="K334" s="32"/>
      <c r="O334" s="32">
        <v>5000</v>
      </c>
      <c r="P334" s="32"/>
      <c r="Q334" s="43">
        <v>0</v>
      </c>
      <c r="R334" s="43" t="s">
        <v>101</v>
      </c>
      <c r="U334" s="30" t="e">
        <f>VLOOKUP(T334,'BCD Detailed Ledger-PI0028'!A:A,1,0)</f>
        <v>#N/A</v>
      </c>
      <c r="Z334" s="43" t="s">
        <v>447</v>
      </c>
    </row>
    <row r="335" spans="2:26" x14ac:dyDescent="0.25">
      <c r="B335" s="32">
        <v>3955</v>
      </c>
      <c r="C335" s="30" t="s">
        <v>544</v>
      </c>
      <c r="D335" s="31">
        <v>2017</v>
      </c>
      <c r="E335" s="31">
        <v>9533</v>
      </c>
      <c r="F335" s="31" t="s">
        <v>545</v>
      </c>
      <c r="G335" s="31">
        <v>0</v>
      </c>
      <c r="H335" s="31"/>
      <c r="I335" s="30" t="s">
        <v>546</v>
      </c>
      <c r="J335" s="32">
        <v>3955</v>
      </c>
      <c r="K335" s="32"/>
      <c r="O335" s="32">
        <v>3955</v>
      </c>
      <c r="P335" s="32"/>
      <c r="Q335" s="43">
        <v>0</v>
      </c>
      <c r="R335" s="43" t="s">
        <v>101</v>
      </c>
      <c r="U335" s="30" t="e">
        <f>VLOOKUP(T335,'BCD Detailed Ledger-PI0028'!A:A,1,0)</f>
        <v>#N/A</v>
      </c>
      <c r="Z335" s="43" t="s">
        <v>447</v>
      </c>
    </row>
    <row r="336" spans="2:26" x14ac:dyDescent="0.25">
      <c r="B336" s="32">
        <v>3955</v>
      </c>
      <c r="C336" s="30" t="s">
        <v>544</v>
      </c>
      <c r="D336" s="31">
        <v>2018</v>
      </c>
      <c r="E336" s="31">
        <v>9534</v>
      </c>
      <c r="F336" s="31" t="s">
        <v>545</v>
      </c>
      <c r="G336" s="31">
        <v>0</v>
      </c>
      <c r="H336" s="31"/>
      <c r="I336" s="30" t="s">
        <v>547</v>
      </c>
      <c r="J336" s="32">
        <v>3955</v>
      </c>
      <c r="K336" s="32"/>
      <c r="O336" s="32">
        <v>3955</v>
      </c>
      <c r="P336" s="32"/>
      <c r="Q336" s="43">
        <v>0</v>
      </c>
      <c r="R336" s="43" t="s">
        <v>101</v>
      </c>
      <c r="U336" s="30" t="e">
        <f>VLOOKUP(T336,'BCD Detailed Ledger-PI0028'!A:A,1,0)</f>
        <v>#N/A</v>
      </c>
      <c r="Z336" s="43" t="s">
        <v>447</v>
      </c>
    </row>
    <row r="337" spans="2:26" x14ac:dyDescent="0.25">
      <c r="B337" s="32">
        <v>4500</v>
      </c>
      <c r="C337" s="30" t="s">
        <v>544</v>
      </c>
      <c r="D337" s="31">
        <v>2019</v>
      </c>
      <c r="E337" s="31">
        <v>9535</v>
      </c>
      <c r="F337" s="31" t="s">
        <v>545</v>
      </c>
      <c r="G337" s="31">
        <v>0</v>
      </c>
      <c r="H337" s="31"/>
      <c r="I337" s="30" t="s">
        <v>548</v>
      </c>
      <c r="J337" s="32">
        <v>4500</v>
      </c>
      <c r="K337" s="32"/>
      <c r="O337" s="32">
        <v>4500</v>
      </c>
      <c r="P337" s="32"/>
      <c r="Q337" s="43">
        <v>0</v>
      </c>
      <c r="R337" s="43" t="s">
        <v>101</v>
      </c>
      <c r="U337" s="30" t="e">
        <f>VLOOKUP(T337,'BCD Detailed Ledger-PI0028'!A:A,1,0)</f>
        <v>#N/A</v>
      </c>
      <c r="Z337" s="43" t="s">
        <v>447</v>
      </c>
    </row>
    <row r="338" spans="2:26" x14ac:dyDescent="0.25">
      <c r="B338" s="32">
        <v>4000</v>
      </c>
      <c r="C338" s="30" t="s">
        <v>544</v>
      </c>
      <c r="D338" s="31">
        <v>2020</v>
      </c>
      <c r="E338" s="31">
        <v>9536</v>
      </c>
      <c r="F338" s="31" t="s">
        <v>545</v>
      </c>
      <c r="G338" s="31">
        <v>0</v>
      </c>
      <c r="H338" s="31"/>
      <c r="I338" s="30" t="s">
        <v>549</v>
      </c>
      <c r="J338" s="32">
        <v>4000</v>
      </c>
      <c r="K338" s="32"/>
      <c r="O338" s="32">
        <v>4000</v>
      </c>
      <c r="P338" s="32"/>
      <c r="Q338" s="43">
        <v>0</v>
      </c>
      <c r="R338" s="43" t="s">
        <v>101</v>
      </c>
      <c r="U338" s="30" t="e">
        <f>VLOOKUP(T338,'BCD Detailed Ledger-PI0028'!A:A,1,0)</f>
        <v>#N/A</v>
      </c>
      <c r="Z338" s="43" t="s">
        <v>447</v>
      </c>
    </row>
    <row r="339" spans="2:26" x14ac:dyDescent="0.25">
      <c r="B339" s="32">
        <v>4000</v>
      </c>
      <c r="C339" s="30" t="s">
        <v>544</v>
      </c>
      <c r="D339" s="31">
        <v>2021</v>
      </c>
      <c r="E339" s="31">
        <v>9537</v>
      </c>
      <c r="F339" s="31" t="s">
        <v>545</v>
      </c>
      <c r="G339" s="31">
        <v>0</v>
      </c>
      <c r="H339" s="31"/>
      <c r="I339" s="30" t="s">
        <v>550</v>
      </c>
      <c r="J339" s="32">
        <v>4000</v>
      </c>
      <c r="K339" s="32"/>
      <c r="O339" s="32">
        <v>4000</v>
      </c>
      <c r="P339" s="32"/>
      <c r="Q339" s="43">
        <v>0</v>
      </c>
      <c r="R339" s="43" t="s">
        <v>101</v>
      </c>
      <c r="U339" s="30" t="e">
        <f>VLOOKUP(T339,'BCD Detailed Ledger-PI0028'!A:A,1,0)</f>
        <v>#N/A</v>
      </c>
      <c r="Z339" s="43" t="s">
        <v>447</v>
      </c>
    </row>
    <row r="340" spans="2:26" x14ac:dyDescent="0.25">
      <c r="B340" s="32">
        <v>4500</v>
      </c>
      <c r="C340" s="30" t="s">
        <v>544</v>
      </c>
      <c r="D340" s="31">
        <v>2022</v>
      </c>
      <c r="E340" s="31">
        <v>9538</v>
      </c>
      <c r="F340" s="31" t="s">
        <v>545</v>
      </c>
      <c r="G340" s="31">
        <v>0</v>
      </c>
      <c r="H340" s="31"/>
      <c r="I340" s="30" t="s">
        <v>551</v>
      </c>
      <c r="J340" s="32">
        <v>4500</v>
      </c>
      <c r="K340" s="32"/>
      <c r="O340" s="32">
        <v>4500</v>
      </c>
      <c r="P340" s="32"/>
      <c r="Q340" s="43">
        <v>0</v>
      </c>
      <c r="R340" s="43" t="s">
        <v>101</v>
      </c>
      <c r="U340" s="30" t="e">
        <f>VLOOKUP(T340,'BCD Detailed Ledger-PI0028'!A:A,1,0)</f>
        <v>#N/A</v>
      </c>
      <c r="Z340" s="43" t="s">
        <v>447</v>
      </c>
    </row>
    <row r="341" spans="2:26" x14ac:dyDescent="0.25">
      <c r="B341" s="32">
        <v>4500</v>
      </c>
      <c r="C341" s="30" t="s">
        <v>544</v>
      </c>
      <c r="D341" s="31">
        <v>2023</v>
      </c>
      <c r="E341" s="31">
        <v>9539</v>
      </c>
      <c r="F341" s="31" t="s">
        <v>545</v>
      </c>
      <c r="G341" s="31">
        <v>0</v>
      </c>
      <c r="H341" s="31"/>
      <c r="I341" s="30" t="s">
        <v>552</v>
      </c>
      <c r="J341" s="32">
        <v>4500</v>
      </c>
      <c r="K341" s="32"/>
      <c r="O341" s="32">
        <v>4500</v>
      </c>
      <c r="P341" s="32"/>
      <c r="Q341" s="43">
        <v>0</v>
      </c>
      <c r="R341" s="43" t="s">
        <v>101</v>
      </c>
      <c r="U341" s="30" t="e">
        <f>VLOOKUP(T341,'BCD Detailed Ledger-PI0028'!A:A,1,0)</f>
        <v>#N/A</v>
      </c>
      <c r="Z341" s="43" t="s">
        <v>447</v>
      </c>
    </row>
    <row r="342" spans="2:26" x14ac:dyDescent="0.25">
      <c r="B342" s="32">
        <v>117000</v>
      </c>
      <c r="C342" s="30" t="s">
        <v>553</v>
      </c>
      <c r="D342" s="31">
        <v>2090</v>
      </c>
      <c r="E342" s="31">
        <v>9914</v>
      </c>
      <c r="F342" s="31" t="s">
        <v>554</v>
      </c>
      <c r="G342" s="31">
        <v>0</v>
      </c>
      <c r="H342" s="31"/>
      <c r="I342" s="30" t="s">
        <v>555</v>
      </c>
      <c r="J342" s="32">
        <v>117000</v>
      </c>
      <c r="K342" s="32"/>
      <c r="O342" s="32">
        <v>117000</v>
      </c>
      <c r="P342" s="32"/>
      <c r="Q342" s="43">
        <v>0</v>
      </c>
      <c r="R342" s="43" t="s">
        <v>101</v>
      </c>
      <c r="U342" s="30" t="e">
        <f>VLOOKUP(T342,'BCD Detailed Ledger-PI0028'!A:A,1,0)</f>
        <v>#N/A</v>
      </c>
      <c r="Z342" s="43" t="s">
        <v>447</v>
      </c>
    </row>
    <row r="343" spans="2:26" x14ac:dyDescent="0.25">
      <c r="B343" s="32">
        <v>25200</v>
      </c>
      <c r="C343" s="30" t="s">
        <v>556</v>
      </c>
      <c r="D343" s="31">
        <v>2170</v>
      </c>
      <c r="E343" s="31">
        <v>10433</v>
      </c>
      <c r="F343" s="31"/>
      <c r="G343" s="31"/>
      <c r="H343" s="31"/>
      <c r="I343" s="30" t="s">
        <v>557</v>
      </c>
      <c r="J343" s="32">
        <v>25200</v>
      </c>
      <c r="K343" s="32"/>
      <c r="O343" s="32">
        <v>25200</v>
      </c>
      <c r="P343" s="32"/>
      <c r="R343" s="43" t="s">
        <v>101</v>
      </c>
      <c r="U343" s="30" t="e">
        <f>VLOOKUP(T343,'BCD Detailed Ledger-PI0028'!A:A,1,0)</f>
        <v>#N/A</v>
      </c>
      <c r="Z343" s="43" t="s">
        <v>447</v>
      </c>
    </row>
    <row r="344" spans="2:26" x14ac:dyDescent="0.25">
      <c r="B344" s="32">
        <v>5000</v>
      </c>
      <c r="C344" s="30" t="s">
        <v>558</v>
      </c>
      <c r="D344" s="31">
        <v>2236</v>
      </c>
      <c r="E344" s="31">
        <v>10713</v>
      </c>
      <c r="F344" s="31" t="s">
        <v>559</v>
      </c>
      <c r="G344" s="31">
        <v>0</v>
      </c>
      <c r="H344" s="31"/>
      <c r="I344" s="30" t="s">
        <v>560</v>
      </c>
      <c r="J344" s="32">
        <v>5000</v>
      </c>
      <c r="K344" s="32"/>
      <c r="O344" s="32">
        <v>5000</v>
      </c>
      <c r="P344" s="32"/>
      <c r="Q344" s="43">
        <v>0</v>
      </c>
      <c r="R344" s="43" t="s">
        <v>101</v>
      </c>
      <c r="U344" s="30" t="e">
        <f>VLOOKUP(T344,'BCD Detailed Ledger-PI0028'!A:A,1,0)</f>
        <v>#N/A</v>
      </c>
      <c r="Z344" s="43" t="s">
        <v>447</v>
      </c>
    </row>
    <row r="345" spans="2:26" x14ac:dyDescent="0.25">
      <c r="B345" s="32">
        <v>10000</v>
      </c>
      <c r="C345" s="30" t="s">
        <v>561</v>
      </c>
      <c r="D345" s="31">
        <v>2248</v>
      </c>
      <c r="E345" s="31">
        <v>10809</v>
      </c>
      <c r="F345" s="31" t="s">
        <v>559</v>
      </c>
      <c r="G345" s="31">
        <v>0</v>
      </c>
      <c r="H345" s="31"/>
      <c r="I345" s="30" t="s">
        <v>562</v>
      </c>
      <c r="J345" s="32">
        <v>10000</v>
      </c>
      <c r="K345" s="32"/>
      <c r="O345" s="32">
        <v>10000</v>
      </c>
      <c r="P345" s="32"/>
      <c r="Q345" s="43">
        <v>0</v>
      </c>
      <c r="R345" s="43" t="s">
        <v>101</v>
      </c>
      <c r="U345" s="30" t="e">
        <f>VLOOKUP(T345,'BCD Detailed Ledger-PI0028'!A:A,1,0)</f>
        <v>#N/A</v>
      </c>
      <c r="Z345" s="43" t="s">
        <v>447</v>
      </c>
    </row>
    <row r="346" spans="2:26" x14ac:dyDescent="0.25">
      <c r="B346" s="32">
        <v>6300</v>
      </c>
      <c r="C346" s="30" t="s">
        <v>561</v>
      </c>
      <c r="D346" s="31">
        <v>2249</v>
      </c>
      <c r="E346" s="31">
        <v>10811</v>
      </c>
      <c r="F346" s="31"/>
      <c r="G346" s="31"/>
      <c r="H346" s="31"/>
      <c r="I346" s="30" t="s">
        <v>79</v>
      </c>
      <c r="J346" s="32">
        <v>6300</v>
      </c>
      <c r="K346" s="32"/>
      <c r="O346" s="32">
        <v>6300</v>
      </c>
      <c r="P346" s="32"/>
      <c r="R346" s="43" t="s">
        <v>101</v>
      </c>
      <c r="U346" s="30" t="e">
        <f>VLOOKUP(T346,'BCD Detailed Ledger-PI0028'!A:A,1,0)</f>
        <v>#N/A</v>
      </c>
      <c r="Z346" s="43" t="s">
        <v>447</v>
      </c>
    </row>
    <row r="347" spans="2:26" x14ac:dyDescent="0.25">
      <c r="B347" s="32">
        <v>5000</v>
      </c>
      <c r="C347" s="30" t="s">
        <v>561</v>
      </c>
      <c r="D347" s="31">
        <v>2262</v>
      </c>
      <c r="E347" s="31">
        <v>10838</v>
      </c>
      <c r="F347" s="31" t="s">
        <v>563</v>
      </c>
      <c r="G347" s="31">
        <v>0</v>
      </c>
      <c r="H347" s="31"/>
      <c r="I347" s="30" t="s">
        <v>564</v>
      </c>
      <c r="J347" s="32">
        <v>5000</v>
      </c>
      <c r="K347" s="32"/>
      <c r="O347" s="32">
        <v>5000</v>
      </c>
      <c r="P347" s="32"/>
      <c r="Q347" s="43">
        <v>0</v>
      </c>
      <c r="R347" s="43" t="s">
        <v>101</v>
      </c>
      <c r="U347" s="30" t="e">
        <f>VLOOKUP(T347,'BCD Detailed Ledger-PI0028'!A:A,1,0)</f>
        <v>#N/A</v>
      </c>
      <c r="Z347" s="43" t="s">
        <v>447</v>
      </c>
    </row>
    <row r="348" spans="2:26" x14ac:dyDescent="0.25">
      <c r="B348" s="32">
        <v>10000</v>
      </c>
      <c r="C348" s="30" t="s">
        <v>565</v>
      </c>
      <c r="D348" s="31">
        <v>2267</v>
      </c>
      <c r="E348" s="31">
        <v>10866</v>
      </c>
      <c r="F348" s="31" t="s">
        <v>559</v>
      </c>
      <c r="G348" s="31">
        <v>0</v>
      </c>
      <c r="H348" s="31"/>
      <c r="I348" s="30" t="s">
        <v>566</v>
      </c>
      <c r="J348" s="32">
        <v>10000</v>
      </c>
      <c r="K348" s="32"/>
      <c r="O348" s="32">
        <v>10000</v>
      </c>
      <c r="P348" s="32"/>
      <c r="Q348" s="43">
        <v>0</v>
      </c>
      <c r="R348" s="43" t="s">
        <v>101</v>
      </c>
      <c r="U348" s="30" t="e">
        <f>VLOOKUP(T348,'BCD Detailed Ledger-PI0028'!A:A,1,0)</f>
        <v>#N/A</v>
      </c>
      <c r="Z348" s="43" t="s">
        <v>447</v>
      </c>
    </row>
    <row r="349" spans="2:26" x14ac:dyDescent="0.25">
      <c r="B349" s="32">
        <v>10000</v>
      </c>
      <c r="C349" s="30" t="s">
        <v>567</v>
      </c>
      <c r="D349" s="31">
        <v>2275</v>
      </c>
      <c r="E349" s="31">
        <v>10928</v>
      </c>
      <c r="F349" s="31" t="s">
        <v>448</v>
      </c>
      <c r="G349" s="31">
        <v>0</v>
      </c>
      <c r="H349" s="31"/>
      <c r="I349" s="30" t="s">
        <v>568</v>
      </c>
      <c r="J349" s="32">
        <v>10000</v>
      </c>
      <c r="K349" s="32"/>
      <c r="O349" s="32">
        <v>10000</v>
      </c>
      <c r="P349" s="32"/>
      <c r="Q349" s="43">
        <v>0</v>
      </c>
      <c r="R349" s="43" t="s">
        <v>101</v>
      </c>
      <c r="U349" s="30" t="e">
        <f>VLOOKUP(T349,'BCD Detailed Ledger-PI0028'!A:A,1,0)</f>
        <v>#N/A</v>
      </c>
      <c r="Z349" s="43" t="s">
        <v>447</v>
      </c>
    </row>
    <row r="350" spans="2:26" x14ac:dyDescent="0.25">
      <c r="B350" s="32">
        <v>10000</v>
      </c>
      <c r="C350" s="30" t="s">
        <v>567</v>
      </c>
      <c r="D350" s="31">
        <v>2276</v>
      </c>
      <c r="E350" s="31">
        <v>10930</v>
      </c>
      <c r="F350" s="31" t="s">
        <v>448</v>
      </c>
      <c r="G350" s="31">
        <v>0</v>
      </c>
      <c r="H350" s="31"/>
      <c r="I350" s="30" t="s">
        <v>569</v>
      </c>
      <c r="J350" s="32">
        <v>10000</v>
      </c>
      <c r="K350" s="32"/>
      <c r="O350" s="32">
        <v>10000</v>
      </c>
      <c r="P350" s="32"/>
      <c r="Q350" s="43">
        <v>0</v>
      </c>
      <c r="R350" s="43" t="s">
        <v>101</v>
      </c>
      <c r="U350" s="30" t="e">
        <f>VLOOKUP(T350,'BCD Detailed Ledger-PI0028'!A:A,1,0)</f>
        <v>#N/A</v>
      </c>
      <c r="Z350" s="43" t="s">
        <v>447</v>
      </c>
    </row>
    <row r="351" spans="2:26" x14ac:dyDescent="0.25">
      <c r="B351" s="32">
        <v>10000</v>
      </c>
      <c r="C351" s="30" t="s">
        <v>567</v>
      </c>
      <c r="D351" s="31">
        <v>2278</v>
      </c>
      <c r="E351" s="31">
        <v>10933</v>
      </c>
      <c r="F351" s="31" t="s">
        <v>570</v>
      </c>
      <c r="G351" s="31">
        <v>0</v>
      </c>
      <c r="H351" s="31"/>
      <c r="I351" s="30" t="s">
        <v>571</v>
      </c>
      <c r="J351" s="32">
        <v>10000</v>
      </c>
      <c r="K351" s="32"/>
      <c r="O351" s="32">
        <v>10000</v>
      </c>
      <c r="P351" s="32"/>
      <c r="Q351" s="43">
        <v>0</v>
      </c>
      <c r="R351" s="43" t="s">
        <v>101</v>
      </c>
      <c r="U351" s="30" t="e">
        <f>VLOOKUP(T351,'BCD Detailed Ledger-PI0028'!A:A,1,0)</f>
        <v>#N/A</v>
      </c>
      <c r="Z351" s="43" t="s">
        <v>447</v>
      </c>
    </row>
    <row r="352" spans="2:26" x14ac:dyDescent="0.25">
      <c r="B352" s="32">
        <v>10000</v>
      </c>
      <c r="C352" s="30" t="s">
        <v>567</v>
      </c>
      <c r="D352" s="31">
        <v>2281</v>
      </c>
      <c r="E352" s="31">
        <v>10944</v>
      </c>
      <c r="F352" s="31" t="s">
        <v>448</v>
      </c>
      <c r="G352" s="31">
        <v>0</v>
      </c>
      <c r="H352" s="31"/>
      <c r="I352" s="30" t="s">
        <v>213</v>
      </c>
      <c r="J352" s="32">
        <v>10000</v>
      </c>
      <c r="K352" s="32"/>
      <c r="O352" s="32">
        <v>10000</v>
      </c>
      <c r="P352" s="32"/>
      <c r="Q352" s="43">
        <v>0</v>
      </c>
      <c r="R352" s="43" t="s">
        <v>101</v>
      </c>
      <c r="U352" s="30" t="e">
        <f>VLOOKUP(T352,'BCD Detailed Ledger-PI0028'!A:A,1,0)</f>
        <v>#N/A</v>
      </c>
      <c r="Z352" s="43" t="s">
        <v>447</v>
      </c>
    </row>
    <row r="353" spans="2:26" x14ac:dyDescent="0.25">
      <c r="B353" s="32">
        <v>10000</v>
      </c>
      <c r="C353" s="30" t="s">
        <v>567</v>
      </c>
      <c r="D353" s="31">
        <v>2286</v>
      </c>
      <c r="E353" s="31">
        <v>10951</v>
      </c>
      <c r="F353" s="31" t="s">
        <v>572</v>
      </c>
      <c r="G353" s="31">
        <v>0</v>
      </c>
      <c r="H353" s="31"/>
      <c r="I353" s="30" t="s">
        <v>573</v>
      </c>
      <c r="J353" s="32">
        <v>10000</v>
      </c>
      <c r="K353" s="32"/>
      <c r="O353" s="32">
        <v>10000</v>
      </c>
      <c r="P353" s="32"/>
      <c r="Q353" s="43">
        <v>0</v>
      </c>
      <c r="R353" s="43" t="s">
        <v>101</v>
      </c>
      <c r="U353" s="30" t="e">
        <f>VLOOKUP(T353,'BCD Detailed Ledger-PI0028'!A:A,1,0)</f>
        <v>#N/A</v>
      </c>
      <c r="Z353" s="43" t="s">
        <v>447</v>
      </c>
    </row>
    <row r="354" spans="2:26" x14ac:dyDescent="0.25">
      <c r="B354" s="32">
        <v>25000</v>
      </c>
      <c r="C354" s="30" t="s">
        <v>567</v>
      </c>
      <c r="D354" s="31">
        <v>2289</v>
      </c>
      <c r="E354" s="31">
        <v>10956</v>
      </c>
      <c r="F354" s="31" t="s">
        <v>574</v>
      </c>
      <c r="G354" s="31">
        <v>0</v>
      </c>
      <c r="H354" s="31"/>
      <c r="I354" s="30" t="s">
        <v>575</v>
      </c>
      <c r="J354" s="32">
        <v>25000</v>
      </c>
      <c r="K354" s="32"/>
      <c r="O354" s="32">
        <v>25000</v>
      </c>
      <c r="P354" s="32"/>
      <c r="Q354" s="43">
        <v>0</v>
      </c>
      <c r="R354" s="43" t="s">
        <v>101</v>
      </c>
      <c r="U354" s="30" t="e">
        <f>VLOOKUP(T354,'BCD Detailed Ledger-PI0028'!A:A,1,0)</f>
        <v>#N/A</v>
      </c>
      <c r="Z354" s="43" t="s">
        <v>447</v>
      </c>
    </row>
    <row r="355" spans="2:26" x14ac:dyDescent="0.25">
      <c r="B355" s="32">
        <v>185000</v>
      </c>
      <c r="C355" s="30" t="s">
        <v>567</v>
      </c>
      <c r="D355" s="31">
        <v>2293</v>
      </c>
      <c r="E355" s="31">
        <v>10964</v>
      </c>
      <c r="F355" s="31" t="s">
        <v>574</v>
      </c>
      <c r="G355" s="31">
        <v>0</v>
      </c>
      <c r="H355" s="31"/>
      <c r="I355" s="30" t="s">
        <v>576</v>
      </c>
      <c r="J355" s="32">
        <v>185000</v>
      </c>
      <c r="K355" s="32"/>
      <c r="O355" s="32">
        <v>185000</v>
      </c>
      <c r="P355" s="32"/>
      <c r="Q355" s="43">
        <v>0</v>
      </c>
      <c r="R355" s="43" t="s">
        <v>101</v>
      </c>
      <c r="U355" s="30" t="e">
        <f>VLOOKUP(T355,'BCD Detailed Ledger-PI0028'!A:A,1,0)</f>
        <v>#N/A</v>
      </c>
      <c r="Z355" s="43" t="s">
        <v>447</v>
      </c>
    </row>
    <row r="356" spans="2:26" x14ac:dyDescent="0.25">
      <c r="B356" s="32">
        <v>20000</v>
      </c>
      <c r="C356" s="30" t="s">
        <v>567</v>
      </c>
      <c r="D356" s="31">
        <v>2300</v>
      </c>
      <c r="E356" s="31">
        <v>10975</v>
      </c>
      <c r="F356" s="31" t="s">
        <v>574</v>
      </c>
      <c r="G356" s="31">
        <v>0</v>
      </c>
      <c r="H356" s="31"/>
      <c r="I356" s="30" t="s">
        <v>577</v>
      </c>
      <c r="J356" s="32">
        <v>20000</v>
      </c>
      <c r="K356" s="32"/>
      <c r="O356" s="32">
        <v>20000</v>
      </c>
      <c r="P356" s="32"/>
      <c r="Q356" s="43">
        <v>0</v>
      </c>
      <c r="R356" s="43" t="s">
        <v>101</v>
      </c>
      <c r="U356" s="30" t="e">
        <f>VLOOKUP(T356,'BCD Detailed Ledger-PI0028'!A:A,1,0)</f>
        <v>#N/A</v>
      </c>
      <c r="Z356" s="43" t="s">
        <v>447</v>
      </c>
    </row>
    <row r="357" spans="2:26" x14ac:dyDescent="0.25">
      <c r="B357" s="32">
        <v>5000</v>
      </c>
      <c r="C357" s="30" t="s">
        <v>578</v>
      </c>
      <c r="D357" s="31">
        <v>2345</v>
      </c>
      <c r="E357" s="31">
        <v>11071</v>
      </c>
      <c r="F357" s="31" t="s">
        <v>579</v>
      </c>
      <c r="G357" s="31">
        <v>0</v>
      </c>
      <c r="H357" s="31"/>
      <c r="I357" s="30" t="s">
        <v>577</v>
      </c>
      <c r="J357" s="32">
        <v>5000</v>
      </c>
      <c r="K357" s="32"/>
      <c r="O357" s="32">
        <v>5000</v>
      </c>
      <c r="P357" s="32"/>
      <c r="Q357" s="43">
        <v>0</v>
      </c>
      <c r="R357" s="43" t="s">
        <v>101</v>
      </c>
      <c r="U357" s="30" t="e">
        <f>VLOOKUP(T357,'BCD Detailed Ledger-PI0028'!A:A,1,0)</f>
        <v>#N/A</v>
      </c>
      <c r="Z357" s="43" t="s">
        <v>447</v>
      </c>
    </row>
    <row r="358" spans="2:26" x14ac:dyDescent="0.25">
      <c r="B358" s="32">
        <v>5000</v>
      </c>
      <c r="C358" s="30" t="s">
        <v>580</v>
      </c>
      <c r="D358" s="31">
        <v>2423</v>
      </c>
      <c r="E358" s="31">
        <v>11356</v>
      </c>
      <c r="F358" s="31" t="s">
        <v>581</v>
      </c>
      <c r="G358" s="31">
        <v>0</v>
      </c>
      <c r="H358" s="31"/>
      <c r="I358" s="30" t="s">
        <v>582</v>
      </c>
      <c r="J358" s="32">
        <v>5000</v>
      </c>
      <c r="K358" s="32"/>
      <c r="O358" s="32">
        <v>5000</v>
      </c>
      <c r="P358" s="32"/>
      <c r="Q358" s="43">
        <v>0</v>
      </c>
      <c r="R358" s="43" t="s">
        <v>101</v>
      </c>
      <c r="U358" s="30" t="e">
        <f>VLOOKUP(T358,'BCD Detailed Ledger-PI0028'!A:A,1,0)</f>
        <v>#N/A</v>
      </c>
      <c r="Z358" s="43" t="s">
        <v>447</v>
      </c>
    </row>
    <row r="359" spans="2:26" x14ac:dyDescent="0.25">
      <c r="B359" s="32">
        <v>5000</v>
      </c>
      <c r="C359" s="30" t="s">
        <v>303</v>
      </c>
      <c r="D359" s="31">
        <v>2503</v>
      </c>
      <c r="E359" s="31">
        <v>11685</v>
      </c>
      <c r="F359" s="31" t="s">
        <v>559</v>
      </c>
      <c r="G359" s="31">
        <v>0</v>
      </c>
      <c r="H359" s="31"/>
      <c r="I359" s="30" t="s">
        <v>583</v>
      </c>
      <c r="J359" s="32">
        <v>5000</v>
      </c>
      <c r="K359" s="32"/>
      <c r="O359" s="32">
        <v>5000</v>
      </c>
      <c r="P359" s="32"/>
      <c r="Q359" s="43">
        <v>0</v>
      </c>
      <c r="R359" s="43" t="s">
        <v>101</v>
      </c>
      <c r="U359" s="30" t="e">
        <f>VLOOKUP(T359,'BCD Detailed Ledger-PI0028'!A:A,1,0)</f>
        <v>#N/A</v>
      </c>
      <c r="Z359" s="43" t="s">
        <v>447</v>
      </c>
    </row>
    <row r="360" spans="2:26" x14ac:dyDescent="0.25">
      <c r="B360" s="32">
        <v>5000</v>
      </c>
      <c r="C360" s="30" t="s">
        <v>584</v>
      </c>
      <c r="D360" s="31">
        <v>2729</v>
      </c>
      <c r="E360" s="31">
        <v>12597</v>
      </c>
      <c r="F360" s="31" t="s">
        <v>585</v>
      </c>
      <c r="G360" s="31">
        <v>0</v>
      </c>
      <c r="H360" s="31"/>
      <c r="I360" s="30" t="s">
        <v>586</v>
      </c>
      <c r="J360" s="32">
        <v>5000</v>
      </c>
      <c r="K360" s="32"/>
      <c r="O360" s="32">
        <v>5000</v>
      </c>
      <c r="P360" s="32"/>
      <c r="Q360" s="43">
        <v>0</v>
      </c>
      <c r="R360" s="43" t="s">
        <v>101</v>
      </c>
      <c r="U360" s="30" t="e">
        <f>VLOOKUP(T360,'BCD Detailed Ledger-PI0028'!A:A,1,0)</f>
        <v>#N/A</v>
      </c>
      <c r="Z360" s="43" t="s">
        <v>447</v>
      </c>
    </row>
    <row r="361" spans="2:26" x14ac:dyDescent="0.25">
      <c r="B361" s="32">
        <v>1585.37</v>
      </c>
      <c r="C361" s="30" t="s">
        <v>584</v>
      </c>
      <c r="D361" s="31">
        <v>2730</v>
      </c>
      <c r="E361" s="31">
        <v>12598</v>
      </c>
      <c r="F361" s="31" t="s">
        <v>585</v>
      </c>
      <c r="G361" s="31">
        <v>0</v>
      </c>
      <c r="H361" s="31"/>
      <c r="I361" s="30" t="s">
        <v>587</v>
      </c>
      <c r="J361" s="32">
        <v>5000</v>
      </c>
      <c r="K361" s="32"/>
      <c r="L361" s="30" t="s">
        <v>588</v>
      </c>
      <c r="O361" s="32">
        <v>1585.37</v>
      </c>
      <c r="P361" s="32"/>
      <c r="Q361" s="43">
        <v>0</v>
      </c>
      <c r="R361" s="43" t="s">
        <v>101</v>
      </c>
      <c r="U361" s="30" t="e">
        <f>VLOOKUP(T361,'BCD Detailed Ledger-PI0028'!A:A,1,0)</f>
        <v>#N/A</v>
      </c>
      <c r="Z361" s="43" t="s">
        <v>447</v>
      </c>
    </row>
    <row r="362" spans="2:26" x14ac:dyDescent="0.25">
      <c r="B362" s="40">
        <v>-460</v>
      </c>
      <c r="C362" s="30" t="s">
        <v>309</v>
      </c>
      <c r="D362" s="31">
        <v>2787</v>
      </c>
      <c r="E362" s="31">
        <v>12725</v>
      </c>
      <c r="F362" s="31"/>
      <c r="G362" s="31"/>
      <c r="H362" s="31"/>
      <c r="I362" s="30" t="s">
        <v>589</v>
      </c>
      <c r="J362" s="40">
        <v>-460</v>
      </c>
      <c r="K362" s="40"/>
      <c r="O362" s="40">
        <v>-460</v>
      </c>
      <c r="P362" s="40"/>
      <c r="R362" s="43" t="s">
        <v>101</v>
      </c>
      <c r="U362" s="30" t="e">
        <f>VLOOKUP(T362,'BCD Detailed Ledger-PI0028'!A:A,1,0)</f>
        <v>#N/A</v>
      </c>
      <c r="Z362" s="43" t="s">
        <v>447</v>
      </c>
    </row>
    <row r="363" spans="2:26" x14ac:dyDescent="0.25">
      <c r="B363" s="32">
        <v>25000</v>
      </c>
      <c r="C363" s="30" t="s">
        <v>590</v>
      </c>
      <c r="D363" s="31">
        <v>2850</v>
      </c>
      <c r="E363" s="31">
        <v>13062</v>
      </c>
      <c r="F363" s="31" t="s">
        <v>591</v>
      </c>
      <c r="G363" s="31">
        <v>0</v>
      </c>
      <c r="H363" s="31"/>
      <c r="I363" s="30" t="s">
        <v>592</v>
      </c>
      <c r="J363" s="32">
        <v>25000</v>
      </c>
      <c r="K363" s="32"/>
      <c r="O363" s="32">
        <v>25000</v>
      </c>
      <c r="P363" s="32"/>
      <c r="Q363" s="43">
        <v>0</v>
      </c>
      <c r="R363" s="43" t="s">
        <v>593</v>
      </c>
      <c r="U363" s="30" t="e">
        <f>VLOOKUP(T363,'BCD Detailed Ledger-PI0028'!A:A,1,0)</f>
        <v>#N/A</v>
      </c>
      <c r="Z363" s="43" t="s">
        <v>447</v>
      </c>
    </row>
    <row r="364" spans="2:26" x14ac:dyDescent="0.25">
      <c r="B364" s="32">
        <v>30000</v>
      </c>
      <c r="C364" s="30" t="s">
        <v>594</v>
      </c>
      <c r="D364" s="31">
        <v>2868</v>
      </c>
      <c r="E364" s="31">
        <v>13117</v>
      </c>
      <c r="F364" s="31" t="s">
        <v>591</v>
      </c>
      <c r="G364" s="31">
        <v>0</v>
      </c>
      <c r="H364" s="31"/>
      <c r="I364" s="30" t="s">
        <v>325</v>
      </c>
      <c r="J364" s="32">
        <v>30000</v>
      </c>
      <c r="K364" s="32"/>
      <c r="O364" s="32">
        <v>30000</v>
      </c>
      <c r="P364" s="32"/>
      <c r="Q364" s="43">
        <v>0</v>
      </c>
      <c r="R364" s="43" t="s">
        <v>593</v>
      </c>
      <c r="U364" s="30" t="e">
        <f>VLOOKUP(T364,'BCD Detailed Ledger-PI0028'!A:A,1,0)</f>
        <v>#N/A</v>
      </c>
      <c r="Z364" s="43" t="s">
        <v>447</v>
      </c>
    </row>
    <row r="365" spans="2:26" x14ac:dyDescent="0.25">
      <c r="B365" s="32">
        <v>13830</v>
      </c>
      <c r="C365" s="30" t="s">
        <v>595</v>
      </c>
      <c r="D365" s="31">
        <v>2875</v>
      </c>
      <c r="E365" s="31">
        <v>13262</v>
      </c>
      <c r="F365" s="31"/>
      <c r="G365" s="31"/>
      <c r="H365" s="31"/>
      <c r="I365" s="30" t="s">
        <v>596</v>
      </c>
      <c r="J365" s="32">
        <v>13830</v>
      </c>
      <c r="K365" s="32"/>
      <c r="O365" s="32">
        <v>13830</v>
      </c>
      <c r="P365" s="32"/>
      <c r="R365" s="43" t="s">
        <v>101</v>
      </c>
      <c r="U365" s="30" t="e">
        <f>VLOOKUP(T365,'BCD Detailed Ledger-PI0028'!A:A,1,0)</f>
        <v>#N/A</v>
      </c>
      <c r="Z365" s="43" t="s">
        <v>447</v>
      </c>
    </row>
    <row r="366" spans="2:26" x14ac:dyDescent="0.25">
      <c r="B366" s="32">
        <v>12600</v>
      </c>
      <c r="C366" s="30" t="s">
        <v>595</v>
      </c>
      <c r="D366" s="31">
        <v>2882</v>
      </c>
      <c r="E366" s="31">
        <v>13270</v>
      </c>
      <c r="F366" s="31"/>
      <c r="G366" s="31"/>
      <c r="H366" s="31"/>
      <c r="I366" s="30" t="s">
        <v>597</v>
      </c>
      <c r="J366" s="32">
        <v>12600</v>
      </c>
      <c r="K366" s="32"/>
      <c r="O366" s="32">
        <v>12600</v>
      </c>
      <c r="P366" s="32"/>
      <c r="R366" s="43" t="s">
        <v>101</v>
      </c>
      <c r="U366" s="30" t="e">
        <f>VLOOKUP(T366,'BCD Detailed Ledger-PI0028'!A:A,1,0)</f>
        <v>#N/A</v>
      </c>
      <c r="Z366" s="43" t="s">
        <v>447</v>
      </c>
    </row>
    <row r="367" spans="2:26" x14ac:dyDescent="0.25">
      <c r="B367" s="32">
        <v>7780</v>
      </c>
      <c r="C367" s="30" t="s">
        <v>595</v>
      </c>
      <c r="D367" s="31">
        <v>2883</v>
      </c>
      <c r="E367" s="31">
        <v>13292</v>
      </c>
      <c r="F367" s="31"/>
      <c r="G367" s="31"/>
      <c r="H367" s="31"/>
      <c r="I367" s="30" t="s">
        <v>598</v>
      </c>
      <c r="J367" s="32">
        <v>7780</v>
      </c>
      <c r="K367" s="32"/>
      <c r="O367" s="32">
        <v>7780</v>
      </c>
      <c r="P367" s="32"/>
      <c r="R367" s="43" t="s">
        <v>101</v>
      </c>
      <c r="U367" s="30" t="e">
        <f>VLOOKUP(T367,'BCD Detailed Ledger-PI0028'!A:A,1,0)</f>
        <v>#N/A</v>
      </c>
      <c r="Z367" s="43" t="s">
        <v>447</v>
      </c>
    </row>
    <row r="368" spans="2:26" x14ac:dyDescent="0.25">
      <c r="B368" s="32">
        <v>7200</v>
      </c>
      <c r="C368" s="30" t="s">
        <v>595</v>
      </c>
      <c r="D368" s="31">
        <v>2884</v>
      </c>
      <c r="E368" s="31">
        <v>13293</v>
      </c>
      <c r="F368" s="31"/>
      <c r="G368" s="31"/>
      <c r="H368" s="31"/>
      <c r="I368" s="30" t="s">
        <v>599</v>
      </c>
      <c r="J368" s="32">
        <v>7200</v>
      </c>
      <c r="K368" s="32"/>
      <c r="O368" s="32">
        <v>7200</v>
      </c>
      <c r="P368" s="32"/>
      <c r="R368" s="43" t="s">
        <v>101</v>
      </c>
      <c r="U368" s="30" t="e">
        <f>VLOOKUP(T368,'BCD Detailed Ledger-PI0028'!A:A,1,0)</f>
        <v>#N/A</v>
      </c>
      <c r="Z368" s="43" t="s">
        <v>447</v>
      </c>
    </row>
    <row r="369" spans="1:26" x14ac:dyDescent="0.25">
      <c r="B369" s="32">
        <v>12600</v>
      </c>
      <c r="C369" s="30" t="s">
        <v>595</v>
      </c>
      <c r="D369" s="31">
        <v>2885</v>
      </c>
      <c r="E369" s="31">
        <v>13294</v>
      </c>
      <c r="F369" s="31"/>
      <c r="G369" s="31"/>
      <c r="H369" s="31"/>
      <c r="I369" s="30" t="s">
        <v>600</v>
      </c>
      <c r="J369" s="32">
        <v>12600</v>
      </c>
      <c r="K369" s="32"/>
      <c r="O369" s="32">
        <v>12600</v>
      </c>
      <c r="P369" s="32"/>
      <c r="R369" s="43" t="s">
        <v>101</v>
      </c>
      <c r="U369" s="30" t="e">
        <f>VLOOKUP(T369,'BCD Detailed Ledger-PI0028'!A:A,1,0)</f>
        <v>#N/A</v>
      </c>
      <c r="Z369" s="43" t="s">
        <v>447</v>
      </c>
    </row>
    <row r="370" spans="1:26" x14ac:dyDescent="0.25">
      <c r="B370" s="32">
        <v>7480</v>
      </c>
      <c r="C370" s="30" t="s">
        <v>595</v>
      </c>
      <c r="D370" s="31">
        <v>2886</v>
      </c>
      <c r="E370" s="31">
        <v>13295</v>
      </c>
      <c r="F370" s="31"/>
      <c r="G370" s="31"/>
      <c r="H370" s="31"/>
      <c r="I370" s="30" t="s">
        <v>601</v>
      </c>
      <c r="J370" s="32">
        <v>7480</v>
      </c>
      <c r="K370" s="32"/>
      <c r="O370" s="32">
        <v>7480</v>
      </c>
      <c r="P370" s="32"/>
      <c r="R370" s="43" t="s">
        <v>101</v>
      </c>
      <c r="U370" s="30" t="e">
        <f>VLOOKUP(T370,'BCD Detailed Ledger-PI0028'!A:A,1,0)</f>
        <v>#N/A</v>
      </c>
      <c r="Z370" s="43" t="s">
        <v>447</v>
      </c>
    </row>
    <row r="371" spans="1:26" x14ac:dyDescent="0.25">
      <c r="B371" s="32">
        <v>7480</v>
      </c>
      <c r="C371" s="30" t="s">
        <v>595</v>
      </c>
      <c r="D371" s="31">
        <v>2890</v>
      </c>
      <c r="E371" s="31">
        <v>13299</v>
      </c>
      <c r="F371" s="31"/>
      <c r="G371" s="31"/>
      <c r="H371" s="31"/>
      <c r="I371" s="30" t="s">
        <v>602</v>
      </c>
      <c r="J371" s="32">
        <v>7480</v>
      </c>
      <c r="K371" s="32"/>
      <c r="O371" s="32">
        <v>7480</v>
      </c>
      <c r="P371" s="32"/>
      <c r="R371" s="43" t="s">
        <v>101</v>
      </c>
      <c r="U371" s="30" t="e">
        <f>VLOOKUP(T371,'BCD Detailed Ledger-PI0028'!A:A,1,0)</f>
        <v>#N/A</v>
      </c>
      <c r="Z371" s="43" t="s">
        <v>447</v>
      </c>
    </row>
    <row r="372" spans="1:26" x14ac:dyDescent="0.25">
      <c r="B372" s="32">
        <v>7580</v>
      </c>
      <c r="C372" s="30" t="s">
        <v>595</v>
      </c>
      <c r="D372" s="31">
        <v>2891</v>
      </c>
      <c r="E372" s="31">
        <v>13300</v>
      </c>
      <c r="F372" s="31"/>
      <c r="G372" s="31"/>
      <c r="H372" s="31"/>
      <c r="I372" s="30" t="s">
        <v>603</v>
      </c>
      <c r="J372" s="32">
        <v>7580</v>
      </c>
      <c r="K372" s="32"/>
      <c r="O372" s="32">
        <v>7580</v>
      </c>
      <c r="P372" s="32"/>
      <c r="R372" s="43" t="s">
        <v>101</v>
      </c>
      <c r="U372" s="30" t="e">
        <f>VLOOKUP(T372,'BCD Detailed Ledger-PI0028'!A:A,1,0)</f>
        <v>#N/A</v>
      </c>
      <c r="Z372" s="43" t="s">
        <v>447</v>
      </c>
    </row>
    <row r="373" spans="1:26" x14ac:dyDescent="0.25">
      <c r="B373" s="40">
        <v>600</v>
      </c>
      <c r="C373" s="30" t="s">
        <v>318</v>
      </c>
      <c r="D373" s="31">
        <v>2902</v>
      </c>
      <c r="E373" s="31">
        <v>13350</v>
      </c>
      <c r="F373" s="31" t="s">
        <v>604</v>
      </c>
      <c r="G373" s="31">
        <v>0</v>
      </c>
      <c r="H373" s="31"/>
      <c r="I373" s="30" t="s">
        <v>605</v>
      </c>
      <c r="J373" s="40">
        <v>600</v>
      </c>
      <c r="K373" s="40"/>
      <c r="O373" s="40">
        <v>600</v>
      </c>
      <c r="P373" s="40"/>
      <c r="Q373" s="43" t="s">
        <v>606</v>
      </c>
      <c r="R373" s="43" t="s">
        <v>101</v>
      </c>
      <c r="U373" s="30" t="e">
        <f>VLOOKUP(T373,'BCD Detailed Ledger-PI0028'!A:A,1,0)</f>
        <v>#N/A</v>
      </c>
      <c r="Z373" s="43" t="s">
        <v>447</v>
      </c>
    </row>
    <row r="374" spans="1:26" x14ac:dyDescent="0.25">
      <c r="B374" s="32">
        <v>6146.34</v>
      </c>
      <c r="C374" s="30" t="s">
        <v>607</v>
      </c>
      <c r="D374" s="31">
        <v>2925</v>
      </c>
      <c r="E374" s="31">
        <v>13404</v>
      </c>
      <c r="F374" s="31" t="s">
        <v>608</v>
      </c>
      <c r="G374" s="31">
        <v>0</v>
      </c>
      <c r="H374" s="31"/>
      <c r="I374" s="30" t="s">
        <v>609</v>
      </c>
      <c r="J374" s="32">
        <v>86000</v>
      </c>
      <c r="K374" s="32"/>
      <c r="L374" s="30" t="s">
        <v>610</v>
      </c>
      <c r="O374" s="32">
        <v>6146.34</v>
      </c>
      <c r="P374" s="32"/>
      <c r="Q374" s="43">
        <v>0</v>
      </c>
      <c r="R374" s="43" t="s">
        <v>101</v>
      </c>
      <c r="U374" s="30" t="e">
        <f>VLOOKUP(T374,'BCD Detailed Ledger-PI0028'!A:A,1,0)</f>
        <v>#N/A</v>
      </c>
      <c r="Z374" s="43" t="s">
        <v>447</v>
      </c>
    </row>
    <row r="375" spans="1:26" x14ac:dyDescent="0.25">
      <c r="B375" s="32">
        <v>6500</v>
      </c>
      <c r="C375" s="30" t="s">
        <v>611</v>
      </c>
      <c r="D375" s="31">
        <v>2990</v>
      </c>
      <c r="E375" s="31">
        <v>13573</v>
      </c>
      <c r="F375" s="31" t="s">
        <v>608</v>
      </c>
      <c r="G375" s="31">
        <v>0</v>
      </c>
      <c r="H375" s="31"/>
      <c r="I375" s="30" t="s">
        <v>612</v>
      </c>
      <c r="J375" s="32">
        <v>6500</v>
      </c>
      <c r="K375" s="32"/>
      <c r="O375" s="32">
        <v>6500</v>
      </c>
      <c r="P375" s="32"/>
      <c r="Q375" s="43">
        <v>0</v>
      </c>
      <c r="R375" s="43" t="s">
        <v>101</v>
      </c>
      <c r="U375" s="30" t="e">
        <f>VLOOKUP(T375,'BCD Detailed Ledger-PI0028'!A:A,1,0)</f>
        <v>#N/A</v>
      </c>
      <c r="Z375" s="43" t="s">
        <v>447</v>
      </c>
    </row>
    <row r="376" spans="1:26" x14ac:dyDescent="0.25">
      <c r="B376" s="32">
        <v>35000</v>
      </c>
      <c r="C376" s="30" t="s">
        <v>322</v>
      </c>
      <c r="D376" s="31">
        <v>3003</v>
      </c>
      <c r="E376" s="31">
        <v>13640</v>
      </c>
      <c r="F376" s="31" t="s">
        <v>613</v>
      </c>
      <c r="G376" s="31">
        <v>0</v>
      </c>
      <c r="H376" s="31"/>
      <c r="I376" s="30" t="s">
        <v>614</v>
      </c>
      <c r="J376" s="32">
        <v>35000</v>
      </c>
      <c r="K376" s="32"/>
      <c r="O376" s="32">
        <v>35000</v>
      </c>
      <c r="P376" s="32"/>
      <c r="Q376" s="43">
        <v>0</v>
      </c>
      <c r="R376" s="43" t="s">
        <v>101</v>
      </c>
      <c r="U376" s="30" t="e">
        <f>VLOOKUP(T376,'BCD Detailed Ledger-PI0028'!A:A,1,0)</f>
        <v>#N/A</v>
      </c>
      <c r="Z376" s="43" t="s">
        <v>447</v>
      </c>
    </row>
    <row r="377" spans="1:26" x14ac:dyDescent="0.25">
      <c r="B377" s="32">
        <v>6300</v>
      </c>
      <c r="C377" s="30" t="s">
        <v>615</v>
      </c>
      <c r="D377" s="31">
        <v>3060</v>
      </c>
      <c r="E377" s="31">
        <v>13894</v>
      </c>
      <c r="F377" s="31"/>
      <c r="G377" s="31"/>
      <c r="H377" s="31"/>
      <c r="I377" s="30" t="s">
        <v>616</v>
      </c>
      <c r="J377" s="32">
        <v>6300</v>
      </c>
      <c r="K377" s="32"/>
      <c r="O377" s="32">
        <v>6300</v>
      </c>
      <c r="P377" s="32"/>
      <c r="R377" s="43" t="s">
        <v>101</v>
      </c>
      <c r="U377" s="30" t="e">
        <f>VLOOKUP(T377,'BCD Detailed Ledger-PI0028'!A:A,1,0)</f>
        <v>#N/A</v>
      </c>
      <c r="Z377" s="43" t="s">
        <v>447</v>
      </c>
    </row>
    <row r="378" spans="1:26" x14ac:dyDescent="0.25">
      <c r="B378" s="32">
        <v>6300</v>
      </c>
      <c r="C378" s="30" t="s">
        <v>615</v>
      </c>
      <c r="D378" s="31">
        <v>3061</v>
      </c>
      <c r="E378" s="31">
        <v>13895</v>
      </c>
      <c r="F378" s="31"/>
      <c r="G378" s="31"/>
      <c r="H378" s="31"/>
      <c r="I378" s="30" t="s">
        <v>617</v>
      </c>
      <c r="J378" s="32">
        <v>6300</v>
      </c>
      <c r="K378" s="32"/>
      <c r="O378" s="32">
        <v>6300</v>
      </c>
      <c r="P378" s="32"/>
      <c r="R378" s="43" t="s">
        <v>101</v>
      </c>
      <c r="U378" s="30" t="e">
        <f>VLOOKUP(T378,'BCD Detailed Ledger-PI0028'!A:A,1,0)</f>
        <v>#N/A</v>
      </c>
      <c r="Z378" s="43" t="s">
        <v>447</v>
      </c>
    </row>
    <row r="379" spans="1:26" x14ac:dyDescent="0.25">
      <c r="B379" s="32">
        <v>7730</v>
      </c>
      <c r="C379" s="30" t="s">
        <v>615</v>
      </c>
      <c r="D379" s="31">
        <v>3062</v>
      </c>
      <c r="E379" s="31">
        <v>13896</v>
      </c>
      <c r="F379" s="31"/>
      <c r="G379" s="31"/>
      <c r="H379" s="31"/>
      <c r="I379" s="30" t="s">
        <v>618</v>
      </c>
      <c r="J379" s="32">
        <v>7730</v>
      </c>
      <c r="K379" s="32"/>
      <c r="O379" s="32">
        <v>7730</v>
      </c>
      <c r="P379" s="32"/>
      <c r="R379" s="43" t="s">
        <v>101</v>
      </c>
      <c r="U379" s="30" t="e">
        <f>VLOOKUP(T379,'BCD Detailed Ledger-PI0028'!A:A,1,0)</f>
        <v>#N/A</v>
      </c>
      <c r="Z379" s="43" t="s">
        <v>447</v>
      </c>
    </row>
    <row r="380" spans="1:26" x14ac:dyDescent="0.25">
      <c r="B380" s="32">
        <v>6300</v>
      </c>
      <c r="C380" s="30" t="s">
        <v>615</v>
      </c>
      <c r="D380" s="31">
        <v>3066</v>
      </c>
      <c r="E380" s="31">
        <v>13906</v>
      </c>
      <c r="F380" s="31"/>
      <c r="G380" s="31"/>
      <c r="H380" s="31"/>
      <c r="I380" s="30" t="s">
        <v>619</v>
      </c>
      <c r="J380" s="32">
        <v>6300</v>
      </c>
      <c r="K380" s="32"/>
      <c r="O380" s="32">
        <v>6300</v>
      </c>
      <c r="P380" s="32"/>
      <c r="R380" s="43" t="s">
        <v>101</v>
      </c>
      <c r="U380" s="30" t="e">
        <f>VLOOKUP(T380,'BCD Detailed Ledger-PI0028'!A:A,1,0)</f>
        <v>#N/A</v>
      </c>
      <c r="Z380" s="43" t="s">
        <v>447</v>
      </c>
    </row>
    <row r="381" spans="1:26" s="29" customFormat="1" x14ac:dyDescent="0.25">
      <c r="A381" s="43"/>
      <c r="B381" s="32">
        <v>6300</v>
      </c>
      <c r="C381" s="30" t="s">
        <v>615</v>
      </c>
      <c r="D381" s="31">
        <v>3067</v>
      </c>
      <c r="E381" s="31">
        <v>13907</v>
      </c>
      <c r="F381" s="31"/>
      <c r="G381" s="31"/>
      <c r="H381" s="31"/>
      <c r="I381" s="30" t="s">
        <v>620</v>
      </c>
      <c r="J381" s="32">
        <v>6300</v>
      </c>
      <c r="K381" s="32"/>
      <c r="L381" s="43"/>
      <c r="M381" s="43"/>
      <c r="N381" s="43"/>
      <c r="O381" s="32">
        <v>6300</v>
      </c>
      <c r="P381" s="32"/>
      <c r="Q381" s="43"/>
      <c r="R381" s="43" t="s">
        <v>101</v>
      </c>
      <c r="S381" s="43"/>
      <c r="T381" s="43"/>
      <c r="U381" s="30" t="e">
        <f>VLOOKUP(T381,'BCD Detailed Ledger-PI0028'!A:A,1,0)</f>
        <v>#N/A</v>
      </c>
      <c r="V381" s="43"/>
      <c r="W381" s="43"/>
      <c r="X381" s="43"/>
      <c r="Y381" s="43"/>
      <c r="Z381" s="43" t="s">
        <v>447</v>
      </c>
    </row>
    <row r="382" spans="1:26" s="29" customFormat="1" x14ac:dyDescent="0.25">
      <c r="A382" s="43"/>
      <c r="B382" s="32">
        <v>6300</v>
      </c>
      <c r="C382" s="30" t="s">
        <v>615</v>
      </c>
      <c r="D382" s="31">
        <v>3068</v>
      </c>
      <c r="E382" s="31">
        <v>13908</v>
      </c>
      <c r="F382" s="31"/>
      <c r="G382" s="31"/>
      <c r="H382" s="31"/>
      <c r="I382" s="30" t="s">
        <v>621</v>
      </c>
      <c r="J382" s="32">
        <v>6300</v>
      </c>
      <c r="K382" s="32"/>
      <c r="L382" s="43"/>
      <c r="M382" s="43"/>
      <c r="N382" s="43"/>
      <c r="O382" s="32">
        <v>6300</v>
      </c>
      <c r="P382" s="32"/>
      <c r="Q382" s="43"/>
      <c r="R382" s="43" t="s">
        <v>101</v>
      </c>
      <c r="S382" s="43"/>
      <c r="T382" s="43"/>
      <c r="U382" s="30" t="e">
        <f>VLOOKUP(T382,'BCD Detailed Ledger-PI0028'!A:A,1,0)</f>
        <v>#N/A</v>
      </c>
      <c r="V382" s="43"/>
      <c r="W382" s="43"/>
      <c r="X382" s="43"/>
      <c r="Y382" s="43"/>
      <c r="Z382" s="43" t="s">
        <v>447</v>
      </c>
    </row>
    <row r="383" spans="1:26" s="29" customFormat="1" x14ac:dyDescent="0.25">
      <c r="B383" s="32">
        <v>11720</v>
      </c>
      <c r="C383" s="30" t="s">
        <v>404</v>
      </c>
      <c r="D383" s="31">
        <v>3823</v>
      </c>
      <c r="E383" s="31">
        <v>16686</v>
      </c>
      <c r="F383" s="31"/>
      <c r="G383" s="31"/>
      <c r="H383" s="31"/>
      <c r="I383" s="30" t="s">
        <v>622</v>
      </c>
      <c r="J383" s="32">
        <v>11720</v>
      </c>
      <c r="K383" s="32"/>
      <c r="O383" s="32">
        <v>11720</v>
      </c>
      <c r="P383" s="32"/>
      <c r="R383" s="29" t="s">
        <v>101</v>
      </c>
      <c r="U383" s="30" t="e">
        <f>VLOOKUP(T383,'BCD Detailed Ledger-PI0028'!A:A,1,0)</f>
        <v>#N/A</v>
      </c>
      <c r="Z383" s="29" t="s">
        <v>447</v>
      </c>
    </row>
    <row r="384" spans="1:26" s="29" customFormat="1" x14ac:dyDescent="0.25">
      <c r="B384" s="32">
        <v>5000</v>
      </c>
      <c r="C384" s="30" t="s">
        <v>623</v>
      </c>
      <c r="D384" s="31">
        <v>3978</v>
      </c>
      <c r="E384" s="31">
        <v>17418</v>
      </c>
      <c r="F384" s="31"/>
      <c r="G384" s="31"/>
      <c r="H384" s="31"/>
      <c r="I384" s="30" t="s">
        <v>624</v>
      </c>
      <c r="J384" s="32">
        <v>5000</v>
      </c>
      <c r="K384" s="32"/>
      <c r="O384" s="32">
        <v>5000</v>
      </c>
      <c r="P384" s="32"/>
      <c r="R384" s="29" t="s">
        <v>101</v>
      </c>
      <c r="U384" s="30" t="e">
        <f>VLOOKUP(T384,'BCD Detailed Ledger-PI0028'!A:A,1,0)</f>
        <v>#N/A</v>
      </c>
      <c r="Z384" s="29" t="s">
        <v>447</v>
      </c>
    </row>
    <row r="385" spans="1:26" x14ac:dyDescent="0.25">
      <c r="B385" s="32">
        <v>484980</v>
      </c>
      <c r="C385" s="30" t="s">
        <v>625</v>
      </c>
      <c r="F385" s="31"/>
      <c r="G385" s="31"/>
      <c r="H385" s="31"/>
      <c r="I385" s="30" t="s">
        <v>626</v>
      </c>
      <c r="J385" s="32">
        <v>484980</v>
      </c>
      <c r="N385" s="32" t="e">
        <f>#REF!-L385</f>
        <v>#REF!</v>
      </c>
      <c r="O385" s="32">
        <v>484980</v>
      </c>
      <c r="P385" s="32"/>
      <c r="R385" s="29" t="s">
        <v>101</v>
      </c>
      <c r="U385" s="30" t="e">
        <f>VLOOKUP(T385,'BCD Detailed Ledger-PI0028'!A:A,1,0)</f>
        <v>#N/A</v>
      </c>
      <c r="Z385" s="43">
        <v>0</v>
      </c>
    </row>
    <row r="386" spans="1:26" s="29" customFormat="1" x14ac:dyDescent="0.25">
      <c r="B386" s="36"/>
      <c r="C386" s="30"/>
      <c r="D386" s="31"/>
      <c r="E386" s="31"/>
      <c r="F386" s="31"/>
      <c r="G386" s="31"/>
      <c r="H386" s="31"/>
      <c r="I386" s="30"/>
      <c r="J386" s="32"/>
      <c r="K386" s="32"/>
      <c r="O386" s="36"/>
      <c r="P386" s="32"/>
      <c r="U386" s="30" t="e">
        <f>VLOOKUP(T386,'BCD Detailed Ledger-PI0028'!A:A,1,0)</f>
        <v>#N/A</v>
      </c>
    </row>
    <row r="387" spans="1:26" s="29" customFormat="1" ht="15.75" thickBot="1" x14ac:dyDescent="0.3">
      <c r="B387" s="37">
        <f>SUM(B266:B386)</f>
        <v>1897036.7100000002</v>
      </c>
      <c r="C387" s="30"/>
      <c r="D387" s="31"/>
      <c r="E387" s="31"/>
      <c r="F387" s="31"/>
      <c r="G387" s="31"/>
      <c r="H387" s="31"/>
      <c r="I387" s="30"/>
      <c r="J387" s="32"/>
      <c r="K387" s="32"/>
      <c r="O387" s="37">
        <f>SUM(O266:O386)</f>
        <v>1897036.7100000002</v>
      </c>
      <c r="P387" s="32"/>
      <c r="U387" s="30" t="e">
        <f>VLOOKUP(T387,'BCD Detailed Ledger-PI0028'!A:A,1,0)</f>
        <v>#N/A</v>
      </c>
    </row>
    <row r="388" spans="1:26" s="29" customFormat="1" ht="15.75" thickTop="1" x14ac:dyDescent="0.25">
      <c r="B388" s="32"/>
      <c r="C388" s="30"/>
      <c r="D388" s="31"/>
      <c r="E388" s="31"/>
      <c r="F388" s="31"/>
      <c r="G388" s="31"/>
      <c r="H388" s="31"/>
      <c r="I388" s="30"/>
      <c r="J388" s="32"/>
      <c r="K388" s="32"/>
      <c r="L388" s="30"/>
      <c r="O388" s="32"/>
      <c r="P388" s="32"/>
      <c r="U388" s="30" t="e">
        <f>VLOOKUP(T388,'BCD Detailed Ledger-PI0028'!A:A,1,0)</f>
        <v>#N/A</v>
      </c>
    </row>
    <row r="389" spans="1:26" s="29" customFormat="1" x14ac:dyDescent="0.25">
      <c r="B389" s="32"/>
      <c r="C389" s="30"/>
      <c r="D389" s="35" t="s">
        <v>698</v>
      </c>
      <c r="E389" s="31"/>
      <c r="F389" s="31"/>
      <c r="G389" s="31"/>
      <c r="H389" s="31"/>
      <c r="I389" s="30"/>
      <c r="J389" s="32"/>
      <c r="K389" s="32"/>
      <c r="L389" s="30"/>
      <c r="O389" s="32"/>
      <c r="P389" s="32"/>
      <c r="U389" s="30" t="e">
        <f>VLOOKUP(T389,'BCD Detailed Ledger-PI0028'!A:A,1,0)</f>
        <v>#N/A</v>
      </c>
    </row>
    <row r="390" spans="1:26" s="29" customFormat="1" x14ac:dyDescent="0.25">
      <c r="A390" s="29" t="s">
        <v>700</v>
      </c>
      <c r="B390" s="32">
        <v>13000</v>
      </c>
      <c r="C390" s="30" t="s">
        <v>699</v>
      </c>
      <c r="D390" s="31">
        <v>4661</v>
      </c>
      <c r="E390" s="31">
        <v>20638</v>
      </c>
      <c r="F390" s="31" t="s">
        <v>700</v>
      </c>
      <c r="G390" s="31">
        <v>0</v>
      </c>
      <c r="H390" s="31"/>
      <c r="I390" s="30" t="s">
        <v>701</v>
      </c>
      <c r="J390" s="32">
        <v>13000</v>
      </c>
      <c r="K390" s="32"/>
      <c r="O390" s="32">
        <v>13000</v>
      </c>
      <c r="P390" s="32"/>
      <c r="Q390" s="29">
        <v>0</v>
      </c>
      <c r="R390" s="29">
        <v>0</v>
      </c>
      <c r="S390" s="29" t="s">
        <v>702</v>
      </c>
      <c r="T390" s="29" t="s">
        <v>700</v>
      </c>
      <c r="U390" s="30" t="e">
        <f>VLOOKUP(T390,'BCD Detailed Ledger-PI0028'!A:A,1,0)</f>
        <v>#N/A</v>
      </c>
      <c r="X390" s="29" t="s">
        <v>703</v>
      </c>
      <c r="Y390" s="29" t="s">
        <v>704</v>
      </c>
      <c r="Z390" s="29" t="s">
        <v>634</v>
      </c>
    </row>
    <row r="391" spans="1:26" s="29" customFormat="1" x14ac:dyDescent="0.25">
      <c r="A391" s="29" t="s">
        <v>700</v>
      </c>
      <c r="B391" s="32">
        <v>13000</v>
      </c>
      <c r="C391" s="30" t="s">
        <v>699</v>
      </c>
      <c r="D391" s="31">
        <v>4662</v>
      </c>
      <c r="E391" s="31">
        <v>20639</v>
      </c>
      <c r="F391" s="31" t="s">
        <v>700</v>
      </c>
      <c r="G391" s="31">
        <v>0</v>
      </c>
      <c r="H391" s="31"/>
      <c r="I391" s="30" t="s">
        <v>705</v>
      </c>
      <c r="J391" s="32">
        <v>13000</v>
      </c>
      <c r="K391" s="32"/>
      <c r="O391" s="32">
        <v>13000</v>
      </c>
      <c r="P391" s="32"/>
      <c r="Q391" s="29">
        <v>0</v>
      </c>
      <c r="R391" s="29">
        <v>0</v>
      </c>
      <c r="S391" s="29" t="s">
        <v>702</v>
      </c>
      <c r="T391" s="29" t="s">
        <v>700</v>
      </c>
      <c r="U391" s="30" t="e">
        <f>VLOOKUP(T391,'BCD Detailed Ledger-PI0028'!A:A,1,0)</f>
        <v>#N/A</v>
      </c>
      <c r="X391" s="29" t="s">
        <v>703</v>
      </c>
      <c r="Y391" s="29" t="s">
        <v>704</v>
      </c>
      <c r="Z391" s="29" t="s">
        <v>634</v>
      </c>
    </row>
    <row r="392" spans="1:26" s="29" customFormat="1" x14ac:dyDescent="0.25">
      <c r="A392" s="29" t="s">
        <v>700</v>
      </c>
      <c r="B392" s="32">
        <v>13000</v>
      </c>
      <c r="C392" s="30" t="s">
        <v>699</v>
      </c>
      <c r="D392" s="31">
        <v>4663</v>
      </c>
      <c r="E392" s="31">
        <v>20640</v>
      </c>
      <c r="F392" s="31" t="s">
        <v>700</v>
      </c>
      <c r="G392" s="31">
        <v>0</v>
      </c>
      <c r="H392" s="31"/>
      <c r="I392" s="30" t="s">
        <v>706</v>
      </c>
      <c r="J392" s="32">
        <v>13000</v>
      </c>
      <c r="K392" s="32"/>
      <c r="O392" s="32">
        <v>13000</v>
      </c>
      <c r="P392" s="32"/>
      <c r="Q392" s="29">
        <v>0</v>
      </c>
      <c r="R392" s="29">
        <v>0</v>
      </c>
      <c r="S392" s="29" t="s">
        <v>702</v>
      </c>
      <c r="T392" s="29" t="s">
        <v>700</v>
      </c>
      <c r="U392" s="30" t="e">
        <f>VLOOKUP(T392,'BCD Detailed Ledger-PI0028'!A:A,1,0)</f>
        <v>#N/A</v>
      </c>
      <c r="X392" s="29" t="s">
        <v>703</v>
      </c>
      <c r="Y392" s="29" t="s">
        <v>704</v>
      </c>
      <c r="Z392" s="29" t="s">
        <v>634</v>
      </c>
    </row>
    <row r="393" spans="1:26" s="29" customFormat="1" x14ac:dyDescent="0.25">
      <c r="A393" s="29" t="s">
        <v>708</v>
      </c>
      <c r="B393" s="32">
        <v>32500</v>
      </c>
      <c r="C393" s="30" t="s">
        <v>707</v>
      </c>
      <c r="D393" s="31">
        <v>4863</v>
      </c>
      <c r="E393" s="31">
        <v>21540</v>
      </c>
      <c r="F393" s="31" t="s">
        <v>708</v>
      </c>
      <c r="G393" s="31">
        <v>0</v>
      </c>
      <c r="H393" s="31"/>
      <c r="I393" s="30" t="s">
        <v>709</v>
      </c>
      <c r="J393" s="32">
        <v>32500</v>
      </c>
      <c r="K393" s="32"/>
      <c r="O393" s="32">
        <v>32500</v>
      </c>
      <c r="P393" s="32"/>
      <c r="Q393" s="29">
        <v>0</v>
      </c>
      <c r="R393" s="29">
        <v>0</v>
      </c>
      <c r="S393" s="29" t="s">
        <v>710</v>
      </c>
      <c r="T393" s="29" t="s">
        <v>708</v>
      </c>
      <c r="U393" s="30" t="e">
        <f>VLOOKUP(T393,'BCD Detailed Ledger-PI0028'!A:A,1,0)</f>
        <v>#N/A</v>
      </c>
      <c r="X393" s="29" t="s">
        <v>703</v>
      </c>
      <c r="Y393" s="29" t="s">
        <v>711</v>
      </c>
      <c r="Z393" s="29" t="s">
        <v>634</v>
      </c>
    </row>
    <row r="394" spans="1:26" s="29" customFormat="1" x14ac:dyDescent="0.25">
      <c r="A394" s="29" t="s">
        <v>713</v>
      </c>
      <c r="B394" s="32">
        <v>6500</v>
      </c>
      <c r="C394" s="30" t="s">
        <v>712</v>
      </c>
      <c r="D394" s="31">
        <v>5313</v>
      </c>
      <c r="E394" s="31">
        <v>24052</v>
      </c>
      <c r="F394" s="31" t="s">
        <v>713</v>
      </c>
      <c r="G394" s="31">
        <v>0</v>
      </c>
      <c r="H394" s="31"/>
      <c r="I394" s="30" t="s">
        <v>714</v>
      </c>
      <c r="J394" s="32">
        <v>6500</v>
      </c>
      <c r="K394" s="32"/>
      <c r="O394" s="32">
        <v>6500</v>
      </c>
      <c r="P394" s="32"/>
      <c r="Q394" s="29">
        <v>0</v>
      </c>
      <c r="R394" s="29">
        <v>0</v>
      </c>
      <c r="S394" s="29" t="s">
        <v>715</v>
      </c>
      <c r="T394" s="29" t="s">
        <v>713</v>
      </c>
      <c r="U394" s="30" t="e">
        <f>VLOOKUP(T394,'BCD Detailed Ledger-PI0028'!A:A,1,0)</f>
        <v>#N/A</v>
      </c>
      <c r="X394" s="29" t="s">
        <v>703</v>
      </c>
      <c r="Y394" s="29" t="s">
        <v>716</v>
      </c>
      <c r="Z394" s="29" t="s">
        <v>634</v>
      </c>
    </row>
    <row r="395" spans="1:26" s="29" customFormat="1" x14ac:dyDescent="0.25">
      <c r="A395" s="29" t="s">
        <v>718</v>
      </c>
      <c r="B395" s="32">
        <v>6500</v>
      </c>
      <c r="C395" s="30" t="s">
        <v>717</v>
      </c>
      <c r="D395" s="31">
        <v>5345</v>
      </c>
      <c r="E395" s="31">
        <v>24142</v>
      </c>
      <c r="F395" s="31" t="s">
        <v>718</v>
      </c>
      <c r="G395" s="31">
        <v>0</v>
      </c>
      <c r="H395" s="31"/>
      <c r="I395" s="30" t="s">
        <v>719</v>
      </c>
      <c r="J395" s="32">
        <v>6500</v>
      </c>
      <c r="K395" s="32"/>
      <c r="O395" s="32">
        <v>6500</v>
      </c>
      <c r="P395" s="32"/>
      <c r="Q395" s="29">
        <v>0</v>
      </c>
      <c r="R395" s="29">
        <v>0</v>
      </c>
      <c r="S395" s="29" t="s">
        <v>720</v>
      </c>
      <c r="T395" s="29" t="s">
        <v>718</v>
      </c>
      <c r="U395" s="30" t="e">
        <f>VLOOKUP(T395,'BCD Detailed Ledger-PI0028'!A:A,1,0)</f>
        <v>#N/A</v>
      </c>
      <c r="X395" s="29" t="s">
        <v>703</v>
      </c>
      <c r="Y395" s="29" t="s">
        <v>721</v>
      </c>
      <c r="Z395" s="29" t="s">
        <v>634</v>
      </c>
    </row>
    <row r="396" spans="1:26" s="29" customFormat="1" x14ac:dyDescent="0.25">
      <c r="A396" s="29" t="s">
        <v>718</v>
      </c>
      <c r="B396" s="32">
        <v>195000</v>
      </c>
      <c r="C396" s="30" t="s">
        <v>722</v>
      </c>
      <c r="D396" s="31">
        <v>5463</v>
      </c>
      <c r="E396" s="31">
        <v>24705</v>
      </c>
      <c r="F396" s="31" t="s">
        <v>718</v>
      </c>
      <c r="G396" s="31">
        <v>0</v>
      </c>
      <c r="H396" s="31"/>
      <c r="I396" s="30" t="s">
        <v>723</v>
      </c>
      <c r="J396" s="32">
        <v>195000</v>
      </c>
      <c r="K396" s="32"/>
      <c r="O396" s="32">
        <v>195000</v>
      </c>
      <c r="P396" s="32"/>
      <c r="Q396" s="29">
        <v>0</v>
      </c>
      <c r="R396" s="29">
        <v>0</v>
      </c>
      <c r="S396" s="29" t="s">
        <v>720</v>
      </c>
      <c r="T396" s="29" t="s">
        <v>718</v>
      </c>
      <c r="U396" s="30" t="e">
        <f>VLOOKUP(T396,'BCD Detailed Ledger-PI0028'!A:A,1,0)</f>
        <v>#N/A</v>
      </c>
      <c r="X396" s="29" t="s">
        <v>703</v>
      </c>
      <c r="Y396" s="29" t="s">
        <v>721</v>
      </c>
      <c r="Z396" s="29" t="s">
        <v>634</v>
      </c>
    </row>
    <row r="397" spans="1:26" s="29" customFormat="1" x14ac:dyDescent="0.25">
      <c r="A397" s="43" t="s">
        <v>725</v>
      </c>
      <c r="B397" s="32">
        <v>195000</v>
      </c>
      <c r="C397" s="30" t="s">
        <v>724</v>
      </c>
      <c r="D397" s="31">
        <v>5928</v>
      </c>
      <c r="E397" s="31">
        <v>26858</v>
      </c>
      <c r="F397" s="31" t="s">
        <v>725</v>
      </c>
      <c r="G397" s="31"/>
      <c r="H397" s="31" t="s">
        <v>726</v>
      </c>
      <c r="I397" s="30" t="s">
        <v>176</v>
      </c>
      <c r="J397" s="32">
        <v>195000</v>
      </c>
      <c r="K397" s="32"/>
      <c r="L397" s="43"/>
      <c r="M397" s="43"/>
      <c r="N397" s="43"/>
      <c r="O397" s="32">
        <v>195000</v>
      </c>
      <c r="P397" s="32"/>
      <c r="Q397" s="43"/>
      <c r="R397" s="43">
        <v>0</v>
      </c>
      <c r="S397" s="43" t="s">
        <v>726</v>
      </c>
      <c r="T397" s="43" t="s">
        <v>725</v>
      </c>
      <c r="U397" s="30" t="e">
        <f>VLOOKUP(T397,'BCD Detailed Ledger-PI0028'!A:A,1,0)</f>
        <v>#N/A</v>
      </c>
      <c r="V397" s="43"/>
      <c r="W397" s="43"/>
      <c r="X397" s="29" t="s">
        <v>703</v>
      </c>
      <c r="Y397" s="29" t="s">
        <v>727</v>
      </c>
      <c r="Z397" s="29" t="s">
        <v>634</v>
      </c>
    </row>
    <row r="398" spans="1:26" s="29" customFormat="1" x14ac:dyDescent="0.25">
      <c r="A398" s="29" t="s">
        <v>729</v>
      </c>
      <c r="B398" s="32">
        <v>6500</v>
      </c>
      <c r="C398" s="30" t="s">
        <v>728</v>
      </c>
      <c r="D398" s="31">
        <v>5693</v>
      </c>
      <c r="E398" s="31">
        <v>25760</v>
      </c>
      <c r="F398" s="31" t="s">
        <v>729</v>
      </c>
      <c r="G398" s="31"/>
      <c r="H398" s="31" t="s">
        <v>730</v>
      </c>
      <c r="I398" s="30" t="s">
        <v>731</v>
      </c>
      <c r="J398" s="32">
        <v>6500</v>
      </c>
      <c r="K398" s="32"/>
      <c r="O398" s="32">
        <v>6500</v>
      </c>
      <c r="P398" s="32"/>
      <c r="R398" s="29">
        <v>0</v>
      </c>
      <c r="S398" s="29" t="s">
        <v>730</v>
      </c>
      <c r="T398" s="29" t="s">
        <v>729</v>
      </c>
      <c r="U398" s="30" t="e">
        <f>VLOOKUP(T398,'BCD Detailed Ledger-PI0028'!A:A,1,0)</f>
        <v>#N/A</v>
      </c>
      <c r="X398" s="29" t="s">
        <v>703</v>
      </c>
      <c r="Y398" s="29" t="s">
        <v>732</v>
      </c>
      <c r="Z398" s="29" t="s">
        <v>634</v>
      </c>
    </row>
    <row r="399" spans="1:26" s="29" customFormat="1" x14ac:dyDescent="0.25">
      <c r="A399" s="29" t="s">
        <v>733</v>
      </c>
      <c r="B399" s="32">
        <v>6500</v>
      </c>
      <c r="C399" s="30" t="s">
        <v>728</v>
      </c>
      <c r="D399" s="31">
        <v>5695</v>
      </c>
      <c r="E399" s="31">
        <v>25763</v>
      </c>
      <c r="F399" s="31" t="s">
        <v>733</v>
      </c>
      <c r="G399" s="31"/>
      <c r="H399" s="31" t="s">
        <v>734</v>
      </c>
      <c r="I399" s="30" t="s">
        <v>735</v>
      </c>
      <c r="J399" s="32">
        <v>6500</v>
      </c>
      <c r="K399" s="32"/>
      <c r="O399" s="32">
        <v>6500</v>
      </c>
      <c r="P399" s="32"/>
      <c r="R399" s="29">
        <v>0</v>
      </c>
      <c r="S399" s="29" t="s">
        <v>734</v>
      </c>
      <c r="T399" s="29" t="s">
        <v>733</v>
      </c>
      <c r="U399" s="30" t="e">
        <f>VLOOKUP(T399,'BCD Detailed Ledger-PI0028'!A:A,1,0)</f>
        <v>#N/A</v>
      </c>
      <c r="X399" s="29" t="s">
        <v>703</v>
      </c>
      <c r="Y399" s="29" t="s">
        <v>736</v>
      </c>
      <c r="Z399" s="29" t="s">
        <v>634</v>
      </c>
    </row>
    <row r="400" spans="1:26" s="29" customFormat="1" x14ac:dyDescent="0.25">
      <c r="A400" s="29" t="s">
        <v>737</v>
      </c>
      <c r="B400" s="32">
        <v>13000</v>
      </c>
      <c r="C400" s="30" t="s">
        <v>728</v>
      </c>
      <c r="D400" s="31">
        <v>5696</v>
      </c>
      <c r="E400" s="31">
        <v>25764</v>
      </c>
      <c r="F400" s="31" t="s">
        <v>737</v>
      </c>
      <c r="G400" s="31"/>
      <c r="H400" s="31" t="s">
        <v>738</v>
      </c>
      <c r="I400" s="30" t="s">
        <v>739</v>
      </c>
      <c r="J400" s="32">
        <v>13000</v>
      </c>
      <c r="K400" s="32"/>
      <c r="O400" s="32">
        <v>13000</v>
      </c>
      <c r="P400" s="32"/>
      <c r="R400" s="29">
        <v>0</v>
      </c>
      <c r="S400" s="29" t="s">
        <v>738</v>
      </c>
      <c r="T400" s="29" t="s">
        <v>737</v>
      </c>
      <c r="U400" s="30" t="e">
        <f>VLOOKUP(T400,'BCD Detailed Ledger-PI0028'!A:A,1,0)</f>
        <v>#N/A</v>
      </c>
      <c r="X400" s="29" t="s">
        <v>703</v>
      </c>
      <c r="Y400" s="29" t="s">
        <v>740</v>
      </c>
      <c r="Z400" s="29" t="s">
        <v>634</v>
      </c>
    </row>
    <row r="401" spans="1:26" s="29" customFormat="1" x14ac:dyDescent="0.25">
      <c r="A401" s="29" t="s">
        <v>741</v>
      </c>
      <c r="B401" s="32">
        <v>6500</v>
      </c>
      <c r="C401" s="30" t="s">
        <v>728</v>
      </c>
      <c r="D401" s="31">
        <v>5704</v>
      </c>
      <c r="E401" s="31">
        <v>25775</v>
      </c>
      <c r="F401" s="31" t="s">
        <v>741</v>
      </c>
      <c r="G401" s="31"/>
      <c r="H401" s="31" t="s">
        <v>742</v>
      </c>
      <c r="I401" s="30" t="s">
        <v>706</v>
      </c>
      <c r="J401" s="32">
        <v>6500</v>
      </c>
      <c r="K401" s="32"/>
      <c r="O401" s="32">
        <v>6500</v>
      </c>
      <c r="P401" s="32"/>
      <c r="R401" s="29">
        <v>0</v>
      </c>
      <c r="S401" s="29" t="s">
        <v>742</v>
      </c>
      <c r="T401" s="29" t="s">
        <v>741</v>
      </c>
      <c r="U401" s="30" t="e">
        <f>VLOOKUP(T401,'BCD Detailed Ledger-PI0028'!A:A,1,0)</f>
        <v>#N/A</v>
      </c>
      <c r="X401" s="29" t="s">
        <v>703</v>
      </c>
      <c r="Y401" s="29" t="s">
        <v>743</v>
      </c>
      <c r="Z401" s="29" t="s">
        <v>634</v>
      </c>
    </row>
    <row r="402" spans="1:26" s="29" customFormat="1" x14ac:dyDescent="0.25">
      <c r="A402" s="29" t="s">
        <v>744</v>
      </c>
      <c r="B402" s="32">
        <v>2300</v>
      </c>
      <c r="C402" s="30" t="s">
        <v>728</v>
      </c>
      <c r="D402" s="31">
        <v>5706</v>
      </c>
      <c r="E402" s="31">
        <v>25794</v>
      </c>
      <c r="F402" s="31" t="s">
        <v>744</v>
      </c>
      <c r="G402" s="31"/>
      <c r="H402" s="31" t="s">
        <v>738</v>
      </c>
      <c r="I402" s="30" t="s">
        <v>739</v>
      </c>
      <c r="J402" s="32">
        <v>2300</v>
      </c>
      <c r="K402" s="32"/>
      <c r="O402" s="32">
        <v>2300</v>
      </c>
      <c r="P402" s="32"/>
      <c r="R402" s="29">
        <v>0</v>
      </c>
      <c r="S402" s="29" t="s">
        <v>738</v>
      </c>
      <c r="T402" s="29" t="s">
        <v>744</v>
      </c>
      <c r="U402" s="30" t="e">
        <f>VLOOKUP(T402,'BCD Detailed Ledger-PI0028'!A:A,1,0)</f>
        <v>#N/A</v>
      </c>
      <c r="X402" s="29" t="s">
        <v>703</v>
      </c>
      <c r="Y402" s="29" t="s">
        <v>740</v>
      </c>
      <c r="Z402" s="29" t="s">
        <v>634</v>
      </c>
    </row>
    <row r="403" spans="1:26" s="29" customFormat="1" x14ac:dyDescent="0.25">
      <c r="A403" s="29" t="s">
        <v>746</v>
      </c>
      <c r="B403" s="32">
        <v>13000</v>
      </c>
      <c r="C403" s="30" t="s">
        <v>745</v>
      </c>
      <c r="D403" s="31">
        <v>5743</v>
      </c>
      <c r="E403" s="31">
        <v>25962</v>
      </c>
      <c r="F403" s="31" t="s">
        <v>746</v>
      </c>
      <c r="G403" s="31"/>
      <c r="H403" s="31" t="s">
        <v>747</v>
      </c>
      <c r="I403" s="30" t="s">
        <v>652</v>
      </c>
      <c r="J403" s="32">
        <v>13000</v>
      </c>
      <c r="K403" s="32"/>
      <c r="O403" s="32">
        <v>13000</v>
      </c>
      <c r="P403" s="32"/>
      <c r="R403" s="29">
        <v>0</v>
      </c>
      <c r="S403" s="29" t="s">
        <v>747</v>
      </c>
      <c r="T403" s="29" t="s">
        <v>746</v>
      </c>
      <c r="U403" s="30" t="e">
        <f>VLOOKUP(T403,'BCD Detailed Ledger-PI0028'!A:A,1,0)</f>
        <v>#N/A</v>
      </c>
      <c r="X403" s="29" t="s">
        <v>703</v>
      </c>
      <c r="Y403" s="29" t="s">
        <v>748</v>
      </c>
      <c r="Z403" s="29" t="s">
        <v>634</v>
      </c>
    </row>
    <row r="404" spans="1:26" s="29" customFormat="1" x14ac:dyDescent="0.25">
      <c r="A404" s="29" t="s">
        <v>749</v>
      </c>
      <c r="B404" s="32">
        <v>6500</v>
      </c>
      <c r="C404" s="30" t="s">
        <v>745</v>
      </c>
      <c r="D404" s="31">
        <v>5744</v>
      </c>
      <c r="E404" s="31">
        <v>25968</v>
      </c>
      <c r="F404" s="31" t="s">
        <v>749</v>
      </c>
      <c r="G404" s="31"/>
      <c r="H404" s="31" t="s">
        <v>750</v>
      </c>
      <c r="I404" s="30" t="s">
        <v>417</v>
      </c>
      <c r="J404" s="32">
        <v>6500</v>
      </c>
      <c r="K404" s="32"/>
      <c r="O404" s="32">
        <v>6500</v>
      </c>
      <c r="P404" s="32"/>
      <c r="R404" s="29">
        <v>0</v>
      </c>
      <c r="S404" s="29" t="s">
        <v>750</v>
      </c>
      <c r="T404" s="29" t="s">
        <v>749</v>
      </c>
      <c r="U404" s="30" t="e">
        <f>VLOOKUP(T404,'BCD Detailed Ledger-PI0028'!A:A,1,0)</f>
        <v>#N/A</v>
      </c>
      <c r="X404" s="29" t="s">
        <v>703</v>
      </c>
      <c r="Y404" s="29" t="s">
        <v>751</v>
      </c>
      <c r="Z404" s="29" t="s">
        <v>634</v>
      </c>
    </row>
    <row r="405" spans="1:26" s="29" customFormat="1" x14ac:dyDescent="0.25">
      <c r="A405" s="29" t="s">
        <v>753</v>
      </c>
      <c r="B405" s="32">
        <v>19500</v>
      </c>
      <c r="C405" s="30" t="s">
        <v>752</v>
      </c>
      <c r="D405" s="31">
        <v>5755</v>
      </c>
      <c r="E405" s="31">
        <v>26028</v>
      </c>
      <c r="F405" s="31" t="s">
        <v>753</v>
      </c>
      <c r="G405" s="31"/>
      <c r="H405" s="31" t="s">
        <v>754</v>
      </c>
      <c r="I405" s="30" t="s">
        <v>216</v>
      </c>
      <c r="J405" s="32">
        <v>19500</v>
      </c>
      <c r="K405" s="32"/>
      <c r="O405" s="32">
        <v>19500</v>
      </c>
      <c r="P405" s="32"/>
      <c r="R405" s="29">
        <v>0</v>
      </c>
      <c r="S405" s="29" t="s">
        <v>754</v>
      </c>
      <c r="T405" s="29" t="s">
        <v>753</v>
      </c>
      <c r="U405" s="30" t="e">
        <f>VLOOKUP(T405,'BCD Detailed Ledger-PI0028'!A:A,1,0)</f>
        <v>#N/A</v>
      </c>
      <c r="X405" s="29" t="s">
        <v>703</v>
      </c>
      <c r="Y405" s="29" t="s">
        <v>755</v>
      </c>
      <c r="Z405" s="29" t="s">
        <v>634</v>
      </c>
    </row>
    <row r="406" spans="1:26" s="29" customFormat="1" x14ac:dyDescent="0.25">
      <c r="A406" s="29" t="s">
        <v>746</v>
      </c>
      <c r="B406" s="32">
        <v>13000</v>
      </c>
      <c r="C406" s="30" t="s">
        <v>752</v>
      </c>
      <c r="D406" s="31">
        <v>5756</v>
      </c>
      <c r="E406" s="31">
        <v>26029</v>
      </c>
      <c r="F406" s="31" t="s">
        <v>746</v>
      </c>
      <c r="G406" s="31"/>
      <c r="H406" s="31" t="s">
        <v>747</v>
      </c>
      <c r="I406" s="30" t="s">
        <v>756</v>
      </c>
      <c r="J406" s="32">
        <v>13000</v>
      </c>
      <c r="K406" s="32"/>
      <c r="O406" s="32">
        <v>13000</v>
      </c>
      <c r="P406" s="32"/>
      <c r="R406" s="29">
        <v>0</v>
      </c>
      <c r="S406" s="29" t="s">
        <v>747</v>
      </c>
      <c r="T406" s="29" t="s">
        <v>746</v>
      </c>
      <c r="U406" s="30" t="e">
        <f>VLOOKUP(T406,'BCD Detailed Ledger-PI0028'!A:A,1,0)</f>
        <v>#N/A</v>
      </c>
      <c r="X406" s="29" t="s">
        <v>703</v>
      </c>
      <c r="Y406" s="29" t="s">
        <v>748</v>
      </c>
      <c r="Z406" s="29" t="s">
        <v>634</v>
      </c>
    </row>
    <row r="407" spans="1:26" s="29" customFormat="1" x14ac:dyDescent="0.25">
      <c r="A407" s="29" t="s">
        <v>757</v>
      </c>
      <c r="B407" s="32">
        <v>6500</v>
      </c>
      <c r="C407" s="30" t="s">
        <v>752</v>
      </c>
      <c r="D407" s="31">
        <v>5757</v>
      </c>
      <c r="E407" s="31">
        <v>26031</v>
      </c>
      <c r="F407" s="31" t="s">
        <v>757</v>
      </c>
      <c r="G407" s="31"/>
      <c r="H407" s="31" t="s">
        <v>758</v>
      </c>
      <c r="I407" s="30" t="s">
        <v>756</v>
      </c>
      <c r="J407" s="32">
        <v>6500</v>
      </c>
      <c r="K407" s="32"/>
      <c r="O407" s="32">
        <v>6500</v>
      </c>
      <c r="P407" s="32"/>
      <c r="R407" s="29">
        <v>0</v>
      </c>
      <c r="S407" s="29" t="s">
        <v>758</v>
      </c>
      <c r="T407" s="29" t="s">
        <v>757</v>
      </c>
      <c r="U407" s="30" t="e">
        <f>VLOOKUP(T407,'BCD Detailed Ledger-PI0028'!A:A,1,0)</f>
        <v>#N/A</v>
      </c>
      <c r="X407" s="29" t="s">
        <v>703</v>
      </c>
      <c r="Y407" s="29" t="s">
        <v>759</v>
      </c>
      <c r="Z407" s="29" t="s">
        <v>634</v>
      </c>
    </row>
    <row r="408" spans="1:26" s="29" customFormat="1" x14ac:dyDescent="0.25">
      <c r="A408" s="29" t="s">
        <v>760</v>
      </c>
      <c r="B408" s="32">
        <v>39000</v>
      </c>
      <c r="C408" s="30" t="s">
        <v>752</v>
      </c>
      <c r="D408" s="31">
        <v>5764</v>
      </c>
      <c r="E408" s="31">
        <v>26043</v>
      </c>
      <c r="F408" s="31" t="s">
        <v>760</v>
      </c>
      <c r="G408" s="31"/>
      <c r="H408" s="31" t="s">
        <v>761</v>
      </c>
      <c r="I408" s="30" t="s">
        <v>762</v>
      </c>
      <c r="J408" s="32">
        <v>39000</v>
      </c>
      <c r="K408" s="32"/>
      <c r="O408" s="32">
        <v>39000</v>
      </c>
      <c r="P408" s="32"/>
      <c r="R408" s="29">
        <v>0</v>
      </c>
      <c r="S408" s="29" t="s">
        <v>761</v>
      </c>
      <c r="T408" s="29" t="s">
        <v>760</v>
      </c>
      <c r="U408" s="30" t="e">
        <f>VLOOKUP(T408,'BCD Detailed Ledger-PI0028'!A:A,1,0)</f>
        <v>#N/A</v>
      </c>
      <c r="X408" s="29" t="s">
        <v>703</v>
      </c>
      <c r="Y408" s="29" t="s">
        <v>763</v>
      </c>
      <c r="Z408" s="29" t="s">
        <v>634</v>
      </c>
    </row>
    <row r="409" spans="1:26" s="29" customFormat="1" x14ac:dyDescent="0.25">
      <c r="A409" s="29" t="s">
        <v>764</v>
      </c>
      <c r="B409" s="32">
        <v>6500</v>
      </c>
      <c r="C409" s="30" t="s">
        <v>752</v>
      </c>
      <c r="D409" s="31">
        <v>5767</v>
      </c>
      <c r="E409" s="31">
        <v>26050</v>
      </c>
      <c r="F409" s="31" t="s">
        <v>764</v>
      </c>
      <c r="G409" s="31"/>
      <c r="H409" s="31" t="s">
        <v>742</v>
      </c>
      <c r="I409" s="30" t="s">
        <v>706</v>
      </c>
      <c r="J409" s="32">
        <v>6500</v>
      </c>
      <c r="K409" s="32"/>
      <c r="O409" s="32">
        <v>6500</v>
      </c>
      <c r="P409" s="32"/>
      <c r="R409" s="29">
        <v>0</v>
      </c>
      <c r="S409" s="29" t="s">
        <v>742</v>
      </c>
      <c r="T409" s="29" t="s">
        <v>764</v>
      </c>
      <c r="U409" s="30" t="e">
        <f>VLOOKUP(T409,'BCD Detailed Ledger-PI0028'!A:A,1,0)</f>
        <v>#N/A</v>
      </c>
      <c r="X409" s="29" t="s">
        <v>703</v>
      </c>
      <c r="Y409" s="29" t="s">
        <v>765</v>
      </c>
      <c r="Z409" s="29" t="s">
        <v>634</v>
      </c>
    </row>
    <row r="410" spans="1:26" s="29" customFormat="1" x14ac:dyDescent="0.25">
      <c r="A410" s="29" t="s">
        <v>767</v>
      </c>
      <c r="B410" s="32">
        <v>39000</v>
      </c>
      <c r="C410" s="30" t="s">
        <v>766</v>
      </c>
      <c r="D410" s="31">
        <v>5791</v>
      </c>
      <c r="E410" s="31">
        <v>26240</v>
      </c>
      <c r="F410" s="31" t="s">
        <v>767</v>
      </c>
      <c r="G410" s="31"/>
      <c r="H410" s="31" t="s">
        <v>768</v>
      </c>
      <c r="I410" s="30" t="s">
        <v>330</v>
      </c>
      <c r="J410" s="32">
        <v>39000</v>
      </c>
      <c r="K410" s="32"/>
      <c r="O410" s="32">
        <v>39000</v>
      </c>
      <c r="P410" s="32"/>
      <c r="R410" s="29">
        <v>0</v>
      </c>
      <c r="S410" s="29" t="s">
        <v>768</v>
      </c>
      <c r="T410" s="29" t="s">
        <v>767</v>
      </c>
      <c r="U410" s="30" t="e">
        <f>VLOOKUP(T410,'BCD Detailed Ledger-PI0028'!A:A,1,0)</f>
        <v>#N/A</v>
      </c>
      <c r="X410" s="29" t="s">
        <v>703</v>
      </c>
      <c r="Y410" s="29" t="s">
        <v>769</v>
      </c>
      <c r="Z410" s="29" t="s">
        <v>634</v>
      </c>
    </row>
    <row r="411" spans="1:26" s="29" customFormat="1" x14ac:dyDescent="0.25">
      <c r="A411" s="43" t="s">
        <v>770</v>
      </c>
      <c r="B411" s="32">
        <v>6500</v>
      </c>
      <c r="C411" s="30" t="s">
        <v>766</v>
      </c>
      <c r="D411" s="31">
        <v>5792</v>
      </c>
      <c r="E411" s="31">
        <v>26241</v>
      </c>
      <c r="F411" s="31" t="s">
        <v>770</v>
      </c>
      <c r="G411" s="31"/>
      <c r="H411" s="31" t="s">
        <v>768</v>
      </c>
      <c r="I411" s="30" t="s">
        <v>330</v>
      </c>
      <c r="J411" s="32">
        <v>6500</v>
      </c>
      <c r="K411" s="32"/>
      <c r="L411" s="43"/>
      <c r="M411" s="43"/>
      <c r="N411" s="43"/>
      <c r="O411" s="32">
        <v>6500</v>
      </c>
      <c r="P411" s="32"/>
      <c r="Q411" s="43"/>
      <c r="R411" s="43">
        <v>0</v>
      </c>
      <c r="S411" s="43" t="s">
        <v>768</v>
      </c>
      <c r="T411" s="43" t="s">
        <v>770</v>
      </c>
      <c r="U411" s="30" t="e">
        <f>VLOOKUP(T411,'BCD Detailed Ledger-PI0028'!A:A,1,0)</f>
        <v>#N/A</v>
      </c>
      <c r="V411" s="43"/>
      <c r="W411" s="43"/>
      <c r="X411" s="29" t="s">
        <v>703</v>
      </c>
      <c r="Y411" s="29" t="s">
        <v>771</v>
      </c>
      <c r="Z411" s="29" t="s">
        <v>634</v>
      </c>
    </row>
    <row r="412" spans="1:26" s="29" customFormat="1" x14ac:dyDescent="0.25">
      <c r="A412" s="43" t="s">
        <v>772</v>
      </c>
      <c r="B412" s="32">
        <v>13000</v>
      </c>
      <c r="C412" s="30" t="s">
        <v>766</v>
      </c>
      <c r="D412" s="31">
        <v>5799</v>
      </c>
      <c r="E412" s="31">
        <v>26256</v>
      </c>
      <c r="F412" s="31" t="s">
        <v>772</v>
      </c>
      <c r="G412" s="31"/>
      <c r="H412" s="31" t="s">
        <v>773</v>
      </c>
      <c r="I412" s="30" t="s">
        <v>774</v>
      </c>
      <c r="J412" s="32">
        <v>13000</v>
      </c>
      <c r="K412" s="32"/>
      <c r="L412" s="43"/>
      <c r="M412" s="43"/>
      <c r="N412" s="43"/>
      <c r="O412" s="32">
        <v>13000</v>
      </c>
      <c r="P412" s="32"/>
      <c r="Q412" s="43"/>
      <c r="R412" s="43">
        <v>0</v>
      </c>
      <c r="S412" s="43" t="s">
        <v>773</v>
      </c>
      <c r="T412" s="43" t="s">
        <v>772</v>
      </c>
      <c r="U412" s="30" t="e">
        <f>VLOOKUP(T412,'BCD Detailed Ledger-PI0028'!A:A,1,0)</f>
        <v>#N/A</v>
      </c>
      <c r="V412" s="43"/>
      <c r="W412" s="43"/>
      <c r="X412" s="29" t="s">
        <v>703</v>
      </c>
      <c r="Y412" s="29" t="s">
        <v>775</v>
      </c>
      <c r="Z412" s="29" t="s">
        <v>634</v>
      </c>
    </row>
    <row r="413" spans="1:26" s="29" customFormat="1" x14ac:dyDescent="0.25">
      <c r="A413" s="43" t="s">
        <v>777</v>
      </c>
      <c r="B413" s="32">
        <v>6500</v>
      </c>
      <c r="C413" s="30" t="s">
        <v>776</v>
      </c>
      <c r="D413" s="31">
        <v>5888</v>
      </c>
      <c r="E413" s="31">
        <v>26716</v>
      </c>
      <c r="F413" s="31" t="s">
        <v>777</v>
      </c>
      <c r="G413" s="31"/>
      <c r="H413" s="31" t="s">
        <v>778</v>
      </c>
      <c r="I413" s="30" t="s">
        <v>179</v>
      </c>
      <c r="J413" s="32">
        <v>6500</v>
      </c>
      <c r="K413" s="32"/>
      <c r="L413" s="43"/>
      <c r="M413" s="43"/>
      <c r="N413" s="43"/>
      <c r="O413" s="32">
        <v>6500</v>
      </c>
      <c r="P413" s="32"/>
      <c r="Q413" s="43"/>
      <c r="R413" s="43">
        <v>0</v>
      </c>
      <c r="S413" s="43" t="s">
        <v>778</v>
      </c>
      <c r="T413" s="43" t="s">
        <v>777</v>
      </c>
      <c r="U413" s="30" t="e">
        <f>VLOOKUP(T413,'BCD Detailed Ledger-PI0028'!A:A,1,0)</f>
        <v>#N/A</v>
      </c>
      <c r="V413" s="43"/>
      <c r="W413" s="43"/>
      <c r="X413" s="29" t="s">
        <v>703</v>
      </c>
      <c r="Y413" s="29" t="s">
        <v>779</v>
      </c>
      <c r="Z413" s="29" t="s">
        <v>634</v>
      </c>
    </row>
    <row r="414" spans="1:26" s="29" customFormat="1" x14ac:dyDescent="0.25">
      <c r="A414" s="43" t="s">
        <v>780</v>
      </c>
      <c r="B414" s="32">
        <v>13000</v>
      </c>
      <c r="C414" s="30" t="s">
        <v>776</v>
      </c>
      <c r="D414" s="31">
        <v>5889</v>
      </c>
      <c r="E414" s="31">
        <v>26717</v>
      </c>
      <c r="F414" s="31" t="s">
        <v>780</v>
      </c>
      <c r="G414" s="31"/>
      <c r="H414" s="31" t="s">
        <v>778</v>
      </c>
      <c r="I414" s="30" t="s">
        <v>781</v>
      </c>
      <c r="J414" s="32">
        <v>13000</v>
      </c>
      <c r="K414" s="32"/>
      <c r="L414" s="43"/>
      <c r="M414" s="43"/>
      <c r="N414" s="43"/>
      <c r="O414" s="32">
        <v>13000</v>
      </c>
      <c r="P414" s="32"/>
      <c r="Q414" s="43"/>
      <c r="R414" s="43">
        <v>0</v>
      </c>
      <c r="S414" s="43" t="s">
        <v>778</v>
      </c>
      <c r="T414" s="43" t="s">
        <v>780</v>
      </c>
      <c r="U414" s="30" t="e">
        <f>VLOOKUP(T414,'BCD Detailed Ledger-PI0028'!A:A,1,0)</f>
        <v>#N/A</v>
      </c>
      <c r="V414" s="43"/>
      <c r="W414" s="43"/>
      <c r="X414" s="29" t="s">
        <v>703</v>
      </c>
      <c r="Y414" s="29" t="s">
        <v>779</v>
      </c>
      <c r="Z414" s="29" t="s">
        <v>634</v>
      </c>
    </row>
    <row r="415" spans="1:26" s="29" customFormat="1" x14ac:dyDescent="0.25">
      <c r="A415" s="43" t="s">
        <v>780</v>
      </c>
      <c r="B415" s="32">
        <v>13000</v>
      </c>
      <c r="C415" s="30" t="s">
        <v>776</v>
      </c>
      <c r="D415" s="31">
        <v>5893</v>
      </c>
      <c r="E415" s="31">
        <v>26721</v>
      </c>
      <c r="F415" s="31" t="s">
        <v>780</v>
      </c>
      <c r="G415" s="31"/>
      <c r="H415" s="31" t="s">
        <v>778</v>
      </c>
      <c r="I415" s="30" t="s">
        <v>782</v>
      </c>
      <c r="J415" s="32">
        <v>13000</v>
      </c>
      <c r="K415" s="32"/>
      <c r="L415" s="43"/>
      <c r="M415" s="43"/>
      <c r="N415" s="43"/>
      <c r="O415" s="32">
        <v>13000</v>
      </c>
      <c r="P415" s="32"/>
      <c r="Q415" s="43"/>
      <c r="R415" s="43">
        <v>0</v>
      </c>
      <c r="S415" s="43" t="s">
        <v>778</v>
      </c>
      <c r="T415" s="43" t="s">
        <v>780</v>
      </c>
      <c r="U415" s="30" t="e">
        <f>VLOOKUP(T415,'BCD Detailed Ledger-PI0028'!A:A,1,0)</f>
        <v>#N/A</v>
      </c>
      <c r="V415" s="43"/>
      <c r="W415" s="43"/>
      <c r="X415" s="29" t="s">
        <v>703</v>
      </c>
      <c r="Y415" s="29" t="s">
        <v>779</v>
      </c>
      <c r="Z415" s="29" t="s">
        <v>634</v>
      </c>
    </row>
    <row r="416" spans="1:26" s="29" customFormat="1" x14ac:dyDescent="0.25">
      <c r="A416" s="43" t="s">
        <v>784</v>
      </c>
      <c r="B416" s="32">
        <v>6500</v>
      </c>
      <c r="C416" s="30" t="s">
        <v>783</v>
      </c>
      <c r="D416" s="31">
        <v>5900</v>
      </c>
      <c r="E416" s="31">
        <v>26756</v>
      </c>
      <c r="F416" s="31" t="s">
        <v>784</v>
      </c>
      <c r="G416" s="31"/>
      <c r="H416" s="31" t="s">
        <v>785</v>
      </c>
      <c r="I416" s="30" t="s">
        <v>786</v>
      </c>
      <c r="J416" s="32">
        <v>6500</v>
      </c>
      <c r="K416" s="32"/>
      <c r="L416" s="43"/>
      <c r="M416" s="43"/>
      <c r="N416" s="43"/>
      <c r="O416" s="32">
        <v>6500</v>
      </c>
      <c r="P416" s="32"/>
      <c r="Q416" s="43"/>
      <c r="R416" s="43">
        <v>0</v>
      </c>
      <c r="S416" s="43" t="s">
        <v>785</v>
      </c>
      <c r="T416" s="43" t="s">
        <v>784</v>
      </c>
      <c r="U416" s="30" t="e">
        <f>VLOOKUP(T416,'BCD Detailed Ledger-PI0028'!A:A,1,0)</f>
        <v>#N/A</v>
      </c>
      <c r="V416" s="43"/>
      <c r="W416" s="43"/>
      <c r="X416" s="29" t="s">
        <v>703</v>
      </c>
      <c r="Y416" s="29" t="s">
        <v>787</v>
      </c>
      <c r="Z416" s="29" t="s">
        <v>634</v>
      </c>
    </row>
    <row r="417" spans="1:26" s="29" customFormat="1" x14ac:dyDescent="0.25">
      <c r="A417" s="43" t="s">
        <v>788</v>
      </c>
      <c r="B417" s="32">
        <v>19500</v>
      </c>
      <c r="C417" s="30" t="s">
        <v>783</v>
      </c>
      <c r="D417" s="31">
        <v>5901</v>
      </c>
      <c r="E417" s="31">
        <v>26757</v>
      </c>
      <c r="F417" s="31" t="s">
        <v>788</v>
      </c>
      <c r="G417" s="31"/>
      <c r="H417" s="31" t="s">
        <v>778</v>
      </c>
      <c r="I417" s="30" t="s">
        <v>460</v>
      </c>
      <c r="J417" s="32">
        <v>19500</v>
      </c>
      <c r="K417" s="32"/>
      <c r="L417" s="43"/>
      <c r="M417" s="43"/>
      <c r="N417" s="43"/>
      <c r="O417" s="32">
        <v>19500</v>
      </c>
      <c r="P417" s="32"/>
      <c r="Q417" s="43"/>
      <c r="R417" s="43">
        <v>0</v>
      </c>
      <c r="S417" s="43" t="s">
        <v>778</v>
      </c>
      <c r="T417" s="43" t="s">
        <v>788</v>
      </c>
      <c r="U417" s="30" t="e">
        <f>VLOOKUP(T417,'BCD Detailed Ledger-PI0028'!A:A,1,0)</f>
        <v>#N/A</v>
      </c>
      <c r="V417" s="43"/>
      <c r="W417" s="43"/>
      <c r="X417" s="29" t="s">
        <v>703</v>
      </c>
      <c r="Y417" s="29" t="s">
        <v>779</v>
      </c>
      <c r="Z417" s="29" t="s">
        <v>634</v>
      </c>
    </row>
    <row r="418" spans="1:26" s="29" customFormat="1" x14ac:dyDescent="0.25">
      <c r="A418" s="43" t="s">
        <v>788</v>
      </c>
      <c r="B418" s="32">
        <v>19500</v>
      </c>
      <c r="C418" s="30" t="s">
        <v>783</v>
      </c>
      <c r="D418" s="31">
        <v>5903</v>
      </c>
      <c r="E418" s="31">
        <v>26766</v>
      </c>
      <c r="F418" s="31" t="s">
        <v>788</v>
      </c>
      <c r="G418" s="31"/>
      <c r="H418" s="31" t="s">
        <v>778</v>
      </c>
      <c r="I418" s="30" t="s">
        <v>789</v>
      </c>
      <c r="J418" s="32">
        <v>19500</v>
      </c>
      <c r="K418" s="32"/>
      <c r="L418" s="43"/>
      <c r="M418" s="43"/>
      <c r="N418" s="43"/>
      <c r="O418" s="32">
        <v>19500</v>
      </c>
      <c r="P418" s="32"/>
      <c r="Q418" s="43"/>
      <c r="R418" s="43">
        <v>0</v>
      </c>
      <c r="S418" s="43" t="s">
        <v>778</v>
      </c>
      <c r="T418" s="43" t="s">
        <v>788</v>
      </c>
      <c r="U418" s="30" t="e">
        <f>VLOOKUP(T418,'BCD Detailed Ledger-PI0028'!A:A,1,0)</f>
        <v>#N/A</v>
      </c>
      <c r="V418" s="43"/>
      <c r="W418" s="43"/>
      <c r="X418" s="29" t="s">
        <v>703</v>
      </c>
      <c r="Y418" s="29" t="s">
        <v>779</v>
      </c>
      <c r="Z418" s="29" t="s">
        <v>634</v>
      </c>
    </row>
    <row r="419" spans="1:26" s="29" customFormat="1" x14ac:dyDescent="0.25">
      <c r="A419" s="43" t="s">
        <v>780</v>
      </c>
      <c r="B419" s="32">
        <v>26000</v>
      </c>
      <c r="C419" s="30" t="s">
        <v>724</v>
      </c>
      <c r="D419" s="31">
        <v>5924</v>
      </c>
      <c r="E419" s="31">
        <v>26841</v>
      </c>
      <c r="F419" s="31" t="s">
        <v>780</v>
      </c>
      <c r="G419" s="31"/>
      <c r="H419" s="31" t="s">
        <v>790</v>
      </c>
      <c r="I419" s="30" t="s">
        <v>791</v>
      </c>
      <c r="J419" s="32">
        <v>26000</v>
      </c>
      <c r="K419" s="32"/>
      <c r="L419" s="43"/>
      <c r="M419" s="43"/>
      <c r="N419" s="43"/>
      <c r="O419" s="32">
        <v>26000</v>
      </c>
      <c r="P419" s="32"/>
      <c r="Q419" s="43"/>
      <c r="R419" s="43">
        <v>0</v>
      </c>
      <c r="S419" s="43" t="s">
        <v>778</v>
      </c>
      <c r="T419" s="43" t="s">
        <v>780</v>
      </c>
      <c r="U419" s="30" t="e">
        <f>VLOOKUP(T419,'BCD Detailed Ledger-PI0028'!A:A,1,0)</f>
        <v>#N/A</v>
      </c>
      <c r="V419" s="43"/>
      <c r="W419" s="43"/>
      <c r="X419" s="29" t="s">
        <v>703</v>
      </c>
      <c r="Y419" s="29" t="s">
        <v>779</v>
      </c>
      <c r="Z419" s="29" t="s">
        <v>634</v>
      </c>
    </row>
    <row r="420" spans="1:26" s="29" customFormat="1" x14ac:dyDescent="0.25">
      <c r="A420" s="43" t="s">
        <v>793</v>
      </c>
      <c r="B420" s="32">
        <v>19500</v>
      </c>
      <c r="C420" s="30" t="s">
        <v>792</v>
      </c>
      <c r="D420" s="31">
        <v>5954</v>
      </c>
      <c r="E420" s="31">
        <v>26969</v>
      </c>
      <c r="F420" s="31" t="s">
        <v>793</v>
      </c>
      <c r="G420" s="31"/>
      <c r="H420" s="31" t="s">
        <v>794</v>
      </c>
      <c r="I420" s="30" t="s">
        <v>795</v>
      </c>
      <c r="J420" s="32">
        <v>19500</v>
      </c>
      <c r="K420" s="32"/>
      <c r="L420" s="43"/>
      <c r="M420" s="43"/>
      <c r="N420" s="43"/>
      <c r="O420" s="32">
        <v>19500</v>
      </c>
      <c r="P420" s="32"/>
      <c r="Q420" s="43"/>
      <c r="R420" s="43">
        <v>0</v>
      </c>
      <c r="S420" s="43" t="s">
        <v>794</v>
      </c>
      <c r="T420" s="43" t="s">
        <v>793</v>
      </c>
      <c r="U420" s="30" t="e">
        <f>VLOOKUP(T420,'BCD Detailed Ledger-PI0028'!A:A,1,0)</f>
        <v>#N/A</v>
      </c>
      <c r="V420" s="43"/>
      <c r="W420" s="43"/>
      <c r="X420" s="29" t="s">
        <v>703</v>
      </c>
      <c r="Y420" s="29" t="s">
        <v>796</v>
      </c>
      <c r="Z420" s="29" t="s">
        <v>634</v>
      </c>
    </row>
    <row r="421" spans="1:26" s="29" customFormat="1" x14ac:dyDescent="0.25">
      <c r="A421" s="43" t="s">
        <v>798</v>
      </c>
      <c r="B421" s="32">
        <v>104000</v>
      </c>
      <c r="C421" s="30" t="s">
        <v>797</v>
      </c>
      <c r="D421" s="31">
        <v>5965</v>
      </c>
      <c r="E421" s="31">
        <v>27166</v>
      </c>
      <c r="F421" s="31" t="s">
        <v>798</v>
      </c>
      <c r="G421" s="31"/>
      <c r="H421" s="31" t="s">
        <v>799</v>
      </c>
      <c r="I421" s="30" t="s">
        <v>800</v>
      </c>
      <c r="J421" s="32">
        <v>104000</v>
      </c>
      <c r="K421" s="32"/>
      <c r="L421" s="43"/>
      <c r="M421" s="43"/>
      <c r="N421" s="43"/>
      <c r="O421" s="32">
        <v>104000</v>
      </c>
      <c r="P421" s="32"/>
      <c r="Q421" s="43"/>
      <c r="R421" s="43">
        <v>0</v>
      </c>
      <c r="S421" s="43" t="s">
        <v>799</v>
      </c>
      <c r="T421" s="43" t="s">
        <v>798</v>
      </c>
      <c r="U421" s="30" t="e">
        <f>VLOOKUP(T421,'BCD Detailed Ledger-PI0028'!A:A,1,0)</f>
        <v>#N/A</v>
      </c>
      <c r="V421" s="43"/>
      <c r="W421" s="43"/>
      <c r="X421" s="29" t="s">
        <v>703</v>
      </c>
      <c r="Y421" s="29" t="s">
        <v>801</v>
      </c>
      <c r="Z421" s="29" t="s">
        <v>634</v>
      </c>
    </row>
    <row r="422" spans="1:26" s="29" customFormat="1" x14ac:dyDescent="0.25">
      <c r="A422" s="43" t="s">
        <v>737</v>
      </c>
      <c r="B422" s="32">
        <v>65000</v>
      </c>
      <c r="C422" s="30" t="s">
        <v>797</v>
      </c>
      <c r="D422" s="31">
        <v>5981</v>
      </c>
      <c r="E422" s="31">
        <v>27199</v>
      </c>
      <c r="F422" s="31" t="s">
        <v>737</v>
      </c>
      <c r="G422" s="31"/>
      <c r="H422" s="31" t="s">
        <v>738</v>
      </c>
      <c r="I422" s="30" t="s">
        <v>802</v>
      </c>
      <c r="J422" s="32">
        <v>65000</v>
      </c>
      <c r="K422" s="32"/>
      <c r="L422" s="43"/>
      <c r="M422" s="43"/>
      <c r="N422" s="43"/>
      <c r="O422" s="32">
        <v>65000</v>
      </c>
      <c r="P422" s="32"/>
      <c r="Q422" s="43"/>
      <c r="R422" s="43">
        <v>0</v>
      </c>
      <c r="S422" s="43" t="s">
        <v>738</v>
      </c>
      <c r="T422" s="43" t="s">
        <v>737</v>
      </c>
      <c r="U422" s="30" t="e">
        <f>VLOOKUP(T422,'BCD Detailed Ledger-PI0028'!A:A,1,0)</f>
        <v>#N/A</v>
      </c>
      <c r="V422" s="43"/>
      <c r="W422" s="43"/>
      <c r="X422" s="29" t="s">
        <v>703</v>
      </c>
      <c r="Y422" s="29" t="s">
        <v>740</v>
      </c>
      <c r="Z422" s="29" t="s">
        <v>634</v>
      </c>
    </row>
    <row r="423" spans="1:26" s="29" customFormat="1" x14ac:dyDescent="0.25">
      <c r="A423" s="43" t="s">
        <v>804</v>
      </c>
      <c r="B423" s="32">
        <v>13000</v>
      </c>
      <c r="C423" s="30" t="s">
        <v>803</v>
      </c>
      <c r="D423" s="31">
        <v>5991</v>
      </c>
      <c r="E423" s="31">
        <v>27242</v>
      </c>
      <c r="F423" s="31" t="s">
        <v>804</v>
      </c>
      <c r="G423" s="31"/>
      <c r="H423" s="31" t="s">
        <v>805</v>
      </c>
      <c r="I423" s="30" t="s">
        <v>806</v>
      </c>
      <c r="J423" s="32">
        <v>13000</v>
      </c>
      <c r="K423" s="32"/>
      <c r="L423" s="43"/>
      <c r="M423" s="43"/>
      <c r="N423" s="43"/>
      <c r="O423" s="32">
        <v>13000</v>
      </c>
      <c r="P423" s="32"/>
      <c r="Q423" s="43"/>
      <c r="R423" s="43">
        <v>0</v>
      </c>
      <c r="S423" s="43" t="s">
        <v>805</v>
      </c>
      <c r="T423" s="43" t="s">
        <v>804</v>
      </c>
      <c r="U423" s="30" t="e">
        <f>VLOOKUP(T423,'BCD Detailed Ledger-PI0028'!A:A,1,0)</f>
        <v>#N/A</v>
      </c>
      <c r="V423" s="43"/>
      <c r="W423" s="43"/>
      <c r="X423" s="29" t="s">
        <v>703</v>
      </c>
      <c r="Y423" s="29" t="s">
        <v>807</v>
      </c>
      <c r="Z423" s="29" t="s">
        <v>634</v>
      </c>
    </row>
    <row r="424" spans="1:26" s="29" customFormat="1" x14ac:dyDescent="0.25">
      <c r="A424" s="43" t="s">
        <v>808</v>
      </c>
      <c r="B424" s="32">
        <v>6500</v>
      </c>
      <c r="C424" s="30" t="s">
        <v>803</v>
      </c>
      <c r="D424" s="31">
        <v>6003</v>
      </c>
      <c r="E424" s="31">
        <v>27266</v>
      </c>
      <c r="F424" s="31" t="s">
        <v>808</v>
      </c>
      <c r="G424" s="31"/>
      <c r="H424" s="31" t="s">
        <v>785</v>
      </c>
      <c r="I424" s="30" t="s">
        <v>786</v>
      </c>
      <c r="J424" s="32">
        <v>6500</v>
      </c>
      <c r="K424" s="32"/>
      <c r="L424" s="43"/>
      <c r="M424" s="43"/>
      <c r="N424" s="43"/>
      <c r="O424" s="32">
        <v>6500</v>
      </c>
      <c r="P424" s="32"/>
      <c r="Q424" s="43"/>
      <c r="R424" s="43">
        <v>0</v>
      </c>
      <c r="S424" s="43" t="s">
        <v>785</v>
      </c>
      <c r="T424" s="43" t="s">
        <v>808</v>
      </c>
      <c r="U424" s="30" t="e">
        <f>VLOOKUP(T424,'BCD Detailed Ledger-PI0028'!A:A,1,0)</f>
        <v>#N/A</v>
      </c>
      <c r="V424" s="43"/>
      <c r="W424" s="43"/>
      <c r="X424" s="29" t="s">
        <v>703</v>
      </c>
      <c r="Y424" s="29" t="s">
        <v>787</v>
      </c>
      <c r="Z424" s="29" t="s">
        <v>634</v>
      </c>
    </row>
    <row r="425" spans="1:26" s="29" customFormat="1" x14ac:dyDescent="0.25">
      <c r="A425" s="31" t="s">
        <v>810</v>
      </c>
      <c r="B425" s="32">
        <v>6500</v>
      </c>
      <c r="C425" s="30" t="s">
        <v>809</v>
      </c>
      <c r="D425" s="31">
        <v>6029</v>
      </c>
      <c r="E425" s="31">
        <v>27378</v>
      </c>
      <c r="F425" s="31" t="s">
        <v>810</v>
      </c>
      <c r="G425" s="31"/>
      <c r="H425" s="31"/>
      <c r="I425" s="30" t="s">
        <v>811</v>
      </c>
      <c r="J425" s="32">
        <v>6500</v>
      </c>
      <c r="K425" s="32"/>
      <c r="L425" s="43"/>
      <c r="M425" s="43"/>
      <c r="N425" s="43"/>
      <c r="O425" s="32">
        <v>6500</v>
      </c>
      <c r="P425" s="32"/>
      <c r="Q425" s="43"/>
      <c r="R425" s="43"/>
      <c r="S425" s="43"/>
      <c r="T425" s="31" t="s">
        <v>810</v>
      </c>
      <c r="U425" s="30" t="e">
        <f>VLOOKUP(T425,'BCD Detailed Ledger-PI0028'!A:A,1,0)</f>
        <v>#N/A</v>
      </c>
      <c r="V425" s="31"/>
      <c r="W425" s="31"/>
      <c r="X425" s="29" t="s">
        <v>703</v>
      </c>
      <c r="Y425" s="29" t="s">
        <v>812</v>
      </c>
      <c r="Z425" s="29" t="s">
        <v>634</v>
      </c>
    </row>
    <row r="426" spans="1:26" s="29" customFormat="1" x14ac:dyDescent="0.25">
      <c r="A426" s="31" t="s">
        <v>814</v>
      </c>
      <c r="B426" s="32">
        <v>6500</v>
      </c>
      <c r="C426" s="30" t="s">
        <v>813</v>
      </c>
      <c r="D426" s="31">
        <v>6040</v>
      </c>
      <c r="E426" s="31">
        <v>27425</v>
      </c>
      <c r="F426" s="31" t="s">
        <v>814</v>
      </c>
      <c r="G426" s="31"/>
      <c r="H426" s="31"/>
      <c r="I426" s="30" t="s">
        <v>330</v>
      </c>
      <c r="J426" s="32">
        <v>6500</v>
      </c>
      <c r="K426" s="32"/>
      <c r="L426" s="43"/>
      <c r="M426" s="43"/>
      <c r="N426" s="43"/>
      <c r="O426" s="32">
        <v>6500</v>
      </c>
      <c r="P426" s="32"/>
      <c r="Q426" s="43"/>
      <c r="R426" s="43"/>
      <c r="S426" s="43"/>
      <c r="T426" s="31" t="s">
        <v>814</v>
      </c>
      <c r="U426" s="30" t="e">
        <f>VLOOKUP(T426,'BCD Detailed Ledger-PI0028'!A:A,1,0)</f>
        <v>#N/A</v>
      </c>
      <c r="V426" s="31"/>
      <c r="W426" s="31"/>
      <c r="X426" s="29" t="s">
        <v>703</v>
      </c>
      <c r="Y426" s="29" t="s">
        <v>815</v>
      </c>
      <c r="Z426" s="29" t="s">
        <v>634</v>
      </c>
    </row>
    <row r="427" spans="1:26" s="29" customFormat="1" x14ac:dyDescent="0.25">
      <c r="A427" s="31" t="s">
        <v>816</v>
      </c>
      <c r="B427" s="32">
        <v>19500</v>
      </c>
      <c r="C427" s="30" t="s">
        <v>813</v>
      </c>
      <c r="D427" s="31">
        <v>6043</v>
      </c>
      <c r="E427" s="31">
        <v>27464</v>
      </c>
      <c r="F427" s="31" t="s">
        <v>816</v>
      </c>
      <c r="G427" s="31"/>
      <c r="H427" s="31"/>
      <c r="I427" s="30" t="s">
        <v>817</v>
      </c>
      <c r="J427" s="32">
        <v>19500</v>
      </c>
      <c r="K427" s="32"/>
      <c r="L427" s="43"/>
      <c r="M427" s="43"/>
      <c r="N427" s="43"/>
      <c r="O427" s="32">
        <v>19500</v>
      </c>
      <c r="P427" s="32"/>
      <c r="Q427" s="43"/>
      <c r="R427" s="43"/>
      <c r="S427" s="43"/>
      <c r="T427" s="31" t="s">
        <v>816</v>
      </c>
      <c r="U427" s="30" t="e">
        <f>VLOOKUP(T427,'BCD Detailed Ledger-PI0028'!A:A,1,0)</f>
        <v>#N/A</v>
      </c>
      <c r="V427" s="31"/>
      <c r="W427" s="31"/>
      <c r="X427" s="29" t="s">
        <v>703</v>
      </c>
      <c r="Y427" s="29" t="s">
        <v>818</v>
      </c>
      <c r="Z427" s="29" t="s">
        <v>634</v>
      </c>
    </row>
    <row r="428" spans="1:26" s="29" customFormat="1" x14ac:dyDescent="0.25">
      <c r="A428" s="31" t="s">
        <v>820</v>
      </c>
      <c r="B428" s="32">
        <v>13000</v>
      </c>
      <c r="C428" s="30" t="s">
        <v>819</v>
      </c>
      <c r="D428" s="31">
        <v>6051</v>
      </c>
      <c r="E428" s="31">
        <v>27534</v>
      </c>
      <c r="F428" s="31" t="s">
        <v>820</v>
      </c>
      <c r="G428" s="31"/>
      <c r="H428" s="31"/>
      <c r="I428" s="30" t="s">
        <v>821</v>
      </c>
      <c r="J428" s="32">
        <v>13000</v>
      </c>
      <c r="K428" s="32"/>
      <c r="L428" s="43"/>
      <c r="M428" s="43"/>
      <c r="N428" s="43"/>
      <c r="O428" s="32">
        <v>13000</v>
      </c>
      <c r="P428" s="32"/>
      <c r="Q428" s="43"/>
      <c r="R428" s="43"/>
      <c r="S428" s="43"/>
      <c r="T428" s="31" t="s">
        <v>820</v>
      </c>
      <c r="U428" s="30" t="e">
        <f>VLOOKUP(T428,'BCD Detailed Ledger-PI0028'!A:A,1,0)</f>
        <v>#N/A</v>
      </c>
      <c r="V428" s="31"/>
      <c r="W428" s="31"/>
      <c r="X428" s="29" t="s">
        <v>703</v>
      </c>
      <c r="Y428" s="29" t="s">
        <v>822</v>
      </c>
      <c r="Z428" s="29" t="s">
        <v>634</v>
      </c>
    </row>
    <row r="429" spans="1:26" s="29" customFormat="1" x14ac:dyDescent="0.25">
      <c r="A429" s="31" t="s">
        <v>823</v>
      </c>
      <c r="B429" s="32">
        <v>117000</v>
      </c>
      <c r="C429" s="30" t="s">
        <v>819</v>
      </c>
      <c r="D429" s="31">
        <v>6059</v>
      </c>
      <c r="E429" s="31">
        <v>27555</v>
      </c>
      <c r="F429" s="31" t="s">
        <v>823</v>
      </c>
      <c r="G429" s="31"/>
      <c r="H429" s="31"/>
      <c r="I429" s="30" t="s">
        <v>300</v>
      </c>
      <c r="J429" s="32">
        <v>117000</v>
      </c>
      <c r="K429" s="32"/>
      <c r="L429" s="43"/>
      <c r="M429" s="43"/>
      <c r="N429" s="43"/>
      <c r="O429" s="32">
        <v>117000</v>
      </c>
      <c r="P429" s="32"/>
      <c r="Q429" s="43"/>
      <c r="R429" s="43"/>
      <c r="S429" s="43"/>
      <c r="T429" s="31" t="s">
        <v>823</v>
      </c>
      <c r="U429" s="30" t="e">
        <f>VLOOKUP(T429,'BCD Detailed Ledger-PI0028'!A:A,1,0)</f>
        <v>#N/A</v>
      </c>
      <c r="V429" s="31"/>
      <c r="W429" s="31"/>
      <c r="X429" s="29" t="s">
        <v>703</v>
      </c>
      <c r="Y429" s="29" t="s">
        <v>824</v>
      </c>
      <c r="Z429" s="29" t="s">
        <v>634</v>
      </c>
    </row>
    <row r="430" spans="1:26" s="29" customFormat="1" x14ac:dyDescent="0.25">
      <c r="A430" s="31" t="s">
        <v>826</v>
      </c>
      <c r="B430" s="32">
        <v>19500</v>
      </c>
      <c r="C430" s="30" t="s">
        <v>825</v>
      </c>
      <c r="D430" s="31">
        <v>6093</v>
      </c>
      <c r="E430" s="31">
        <v>27791</v>
      </c>
      <c r="F430" s="31" t="s">
        <v>826</v>
      </c>
      <c r="G430" s="31"/>
      <c r="H430" s="31"/>
      <c r="I430" s="30" t="s">
        <v>756</v>
      </c>
      <c r="J430" s="32">
        <v>19500</v>
      </c>
      <c r="K430" s="32"/>
      <c r="L430" s="43"/>
      <c r="M430" s="43"/>
      <c r="N430" s="43"/>
      <c r="O430" s="32">
        <v>19500</v>
      </c>
      <c r="P430" s="32"/>
      <c r="Q430" s="43"/>
      <c r="R430" s="43"/>
      <c r="S430" s="43"/>
      <c r="T430" s="31" t="s">
        <v>826</v>
      </c>
      <c r="U430" s="30" t="e">
        <f>VLOOKUP(T430,'BCD Detailed Ledger-PI0028'!A:A,1,0)</f>
        <v>#N/A</v>
      </c>
      <c r="V430" s="31"/>
      <c r="W430" s="31"/>
      <c r="X430" s="29" t="s">
        <v>703</v>
      </c>
      <c r="Y430" s="29" t="s">
        <v>827</v>
      </c>
      <c r="Z430" s="29" t="s">
        <v>634</v>
      </c>
    </row>
    <row r="431" spans="1:26" s="29" customFormat="1" x14ac:dyDescent="0.25">
      <c r="A431" s="31" t="s">
        <v>828</v>
      </c>
      <c r="B431" s="32">
        <v>19500</v>
      </c>
      <c r="C431" s="30" t="s">
        <v>825</v>
      </c>
      <c r="D431" s="31">
        <v>6094</v>
      </c>
      <c r="E431" s="31">
        <v>27799</v>
      </c>
      <c r="F431" s="31" t="s">
        <v>828</v>
      </c>
      <c r="G431" s="31"/>
      <c r="H431" s="31"/>
      <c r="I431" s="30" t="s">
        <v>652</v>
      </c>
      <c r="J431" s="32">
        <v>19500</v>
      </c>
      <c r="K431" s="32"/>
      <c r="L431" s="43"/>
      <c r="M431" s="43"/>
      <c r="N431" s="43"/>
      <c r="O431" s="32">
        <v>19500</v>
      </c>
      <c r="P431" s="32"/>
      <c r="Q431" s="43"/>
      <c r="R431" s="43"/>
      <c r="S431" s="43"/>
      <c r="T431" s="31" t="s">
        <v>828</v>
      </c>
      <c r="U431" s="30" t="e">
        <f>VLOOKUP(T431,'BCD Detailed Ledger-PI0028'!A:A,1,0)</f>
        <v>#N/A</v>
      </c>
      <c r="V431" s="31"/>
      <c r="W431" s="31"/>
      <c r="X431" s="29" t="s">
        <v>703</v>
      </c>
      <c r="Y431" s="29" t="s">
        <v>829</v>
      </c>
      <c r="Z431" s="29" t="s">
        <v>634</v>
      </c>
    </row>
    <row r="432" spans="1:26" s="29" customFormat="1" x14ac:dyDescent="0.25">
      <c r="A432" s="31" t="s">
        <v>753</v>
      </c>
      <c r="B432" s="32">
        <v>19500</v>
      </c>
      <c r="C432" s="30" t="s">
        <v>825</v>
      </c>
      <c r="D432" s="31">
        <v>6098</v>
      </c>
      <c r="E432" s="31">
        <v>27805</v>
      </c>
      <c r="F432" s="31" t="s">
        <v>753</v>
      </c>
      <c r="G432" s="31"/>
      <c r="H432" s="31"/>
      <c r="I432" s="30" t="s">
        <v>830</v>
      </c>
      <c r="J432" s="32">
        <v>19500</v>
      </c>
      <c r="K432" s="32"/>
      <c r="L432" s="43"/>
      <c r="M432" s="43"/>
      <c r="N432" s="43"/>
      <c r="O432" s="32">
        <v>19500</v>
      </c>
      <c r="P432" s="32"/>
      <c r="Q432" s="43"/>
      <c r="R432" s="43"/>
      <c r="S432" s="43"/>
      <c r="T432" s="31" t="s">
        <v>753</v>
      </c>
      <c r="U432" s="30" t="e">
        <f>VLOOKUP(T432,'BCD Detailed Ledger-PI0028'!A:A,1,0)</f>
        <v>#N/A</v>
      </c>
      <c r="V432" s="31"/>
      <c r="W432" s="31"/>
      <c r="X432" s="29" t="s">
        <v>703</v>
      </c>
      <c r="Y432" s="29" t="s">
        <v>755</v>
      </c>
      <c r="Z432" s="29" t="s">
        <v>634</v>
      </c>
    </row>
    <row r="433" spans="1:26" s="29" customFormat="1" x14ac:dyDescent="0.25">
      <c r="A433" s="31" t="s">
        <v>832</v>
      </c>
      <c r="B433" s="32">
        <v>26000</v>
      </c>
      <c r="C433" s="30" t="s">
        <v>831</v>
      </c>
      <c r="D433" s="31">
        <v>6154</v>
      </c>
      <c r="E433" s="31">
        <v>28081</v>
      </c>
      <c r="F433" s="31" t="s">
        <v>832</v>
      </c>
      <c r="G433" s="31"/>
      <c r="H433" s="31"/>
      <c r="I433" s="30" t="s">
        <v>833</v>
      </c>
      <c r="J433" s="32">
        <v>26000</v>
      </c>
      <c r="K433" s="32"/>
      <c r="L433" s="43"/>
      <c r="M433" s="43"/>
      <c r="N433" s="43"/>
      <c r="O433" s="32">
        <v>26000</v>
      </c>
      <c r="P433" s="32"/>
      <c r="Q433" s="43"/>
      <c r="R433" s="43"/>
      <c r="S433" s="43"/>
      <c r="T433" s="31" t="s">
        <v>832</v>
      </c>
      <c r="U433" s="30" t="e">
        <f>VLOOKUP(T433,'BCD Detailed Ledger-PI0028'!A:A,1,0)</f>
        <v>#N/A</v>
      </c>
      <c r="V433" s="31"/>
      <c r="W433" s="31"/>
      <c r="X433" s="29" t="s">
        <v>703</v>
      </c>
      <c r="Y433" s="29" t="s">
        <v>834</v>
      </c>
      <c r="Z433" s="29" t="s">
        <v>634</v>
      </c>
    </row>
    <row r="434" spans="1:26" s="29" customFormat="1" x14ac:dyDescent="0.25">
      <c r="A434" s="31" t="s">
        <v>836</v>
      </c>
      <c r="B434" s="32">
        <v>6500</v>
      </c>
      <c r="C434" s="30" t="s">
        <v>835</v>
      </c>
      <c r="D434" s="31">
        <v>6177</v>
      </c>
      <c r="E434" s="31">
        <v>28247</v>
      </c>
      <c r="F434" s="31" t="s">
        <v>836</v>
      </c>
      <c r="G434" s="31"/>
      <c r="H434" s="31"/>
      <c r="I434" s="30" t="s">
        <v>179</v>
      </c>
      <c r="J434" s="32">
        <v>6500</v>
      </c>
      <c r="K434" s="32"/>
      <c r="L434" s="43"/>
      <c r="M434" s="43"/>
      <c r="N434" s="43"/>
      <c r="O434" s="32">
        <v>6500</v>
      </c>
      <c r="P434" s="32"/>
      <c r="Q434" s="43"/>
      <c r="R434" s="43"/>
      <c r="S434" s="43"/>
      <c r="T434" s="31" t="s">
        <v>836</v>
      </c>
      <c r="U434" s="30" t="e">
        <f>VLOOKUP(T434,'BCD Detailed Ledger-PI0028'!A:A,1,0)</f>
        <v>#N/A</v>
      </c>
      <c r="V434" s="31"/>
      <c r="W434" s="31"/>
      <c r="X434" s="29" t="s">
        <v>703</v>
      </c>
      <c r="Y434" s="29" t="s">
        <v>837</v>
      </c>
      <c r="Z434" s="29" t="s">
        <v>634</v>
      </c>
    </row>
    <row r="435" spans="1:26" s="29" customFormat="1" x14ac:dyDescent="0.25">
      <c r="A435" s="31" t="s">
        <v>836</v>
      </c>
      <c r="B435" s="32">
        <v>52000</v>
      </c>
      <c r="C435" s="30" t="s">
        <v>838</v>
      </c>
      <c r="D435" s="31">
        <v>6181</v>
      </c>
      <c r="E435" s="31">
        <v>28295</v>
      </c>
      <c r="F435" s="31" t="s">
        <v>836</v>
      </c>
      <c r="G435" s="31"/>
      <c r="H435" s="31"/>
      <c r="I435" s="30" t="s">
        <v>839</v>
      </c>
      <c r="J435" s="32">
        <v>52000</v>
      </c>
      <c r="K435" s="32"/>
      <c r="L435" s="43"/>
      <c r="M435" s="43"/>
      <c r="N435" s="43"/>
      <c r="O435" s="32">
        <v>52000</v>
      </c>
      <c r="P435" s="32"/>
      <c r="Q435" s="43"/>
      <c r="R435" s="43"/>
      <c r="S435" s="43"/>
      <c r="T435" s="31" t="s">
        <v>836</v>
      </c>
      <c r="U435" s="30" t="e">
        <f>VLOOKUP(T435,'BCD Detailed Ledger-PI0028'!A:A,1,0)</f>
        <v>#N/A</v>
      </c>
      <c r="V435" s="31"/>
      <c r="W435" s="31"/>
      <c r="X435" s="29" t="s">
        <v>703</v>
      </c>
      <c r="Y435" s="29" t="s">
        <v>837</v>
      </c>
      <c r="Z435" s="29" t="s">
        <v>634</v>
      </c>
    </row>
    <row r="436" spans="1:26" s="29" customFormat="1" x14ac:dyDescent="0.25">
      <c r="A436" s="31" t="s">
        <v>836</v>
      </c>
      <c r="B436" s="32">
        <v>13000</v>
      </c>
      <c r="C436" s="30" t="s">
        <v>838</v>
      </c>
      <c r="D436" s="31">
        <v>6182</v>
      </c>
      <c r="E436" s="31">
        <v>28296</v>
      </c>
      <c r="F436" s="31" t="s">
        <v>836</v>
      </c>
      <c r="G436" s="31"/>
      <c r="H436" s="31"/>
      <c r="I436" s="30" t="s">
        <v>840</v>
      </c>
      <c r="J436" s="32">
        <v>13000</v>
      </c>
      <c r="K436" s="32"/>
      <c r="L436" s="43"/>
      <c r="M436" s="43"/>
      <c r="N436" s="43"/>
      <c r="O436" s="32">
        <v>13000</v>
      </c>
      <c r="P436" s="32"/>
      <c r="Q436" s="43"/>
      <c r="R436" s="43"/>
      <c r="S436" s="43"/>
      <c r="T436" s="31" t="s">
        <v>836</v>
      </c>
      <c r="U436" s="30" t="e">
        <f>VLOOKUP(T436,'BCD Detailed Ledger-PI0028'!A:A,1,0)</f>
        <v>#N/A</v>
      </c>
      <c r="V436" s="31"/>
      <c r="W436" s="31"/>
      <c r="X436" s="29" t="s">
        <v>703</v>
      </c>
      <c r="Y436" s="29" t="s">
        <v>837</v>
      </c>
      <c r="Z436" s="29" t="s">
        <v>634</v>
      </c>
    </row>
    <row r="437" spans="1:26" s="29" customFormat="1" x14ac:dyDescent="0.25">
      <c r="A437" s="31" t="s">
        <v>842</v>
      </c>
      <c r="B437" s="32">
        <v>13000</v>
      </c>
      <c r="C437" s="30" t="s">
        <v>841</v>
      </c>
      <c r="D437" s="31">
        <v>6235</v>
      </c>
      <c r="E437" s="31">
        <v>28481</v>
      </c>
      <c r="F437" s="31" t="s">
        <v>842</v>
      </c>
      <c r="G437" s="31"/>
      <c r="H437" s="31"/>
      <c r="I437" s="30" t="s">
        <v>358</v>
      </c>
      <c r="J437" s="32">
        <v>13000</v>
      </c>
      <c r="K437" s="32"/>
      <c r="L437" s="43"/>
      <c r="M437" s="43"/>
      <c r="N437" s="43"/>
      <c r="O437" s="32">
        <v>13000</v>
      </c>
      <c r="P437" s="32"/>
      <c r="Q437" s="43"/>
      <c r="R437" s="43"/>
      <c r="S437" s="43"/>
      <c r="T437" s="31" t="s">
        <v>842</v>
      </c>
      <c r="U437" s="30" t="e">
        <f>VLOOKUP(T437,'BCD Detailed Ledger-PI0028'!A:A,1,0)</f>
        <v>#N/A</v>
      </c>
      <c r="V437" s="31"/>
      <c r="W437" s="31"/>
      <c r="X437" s="29" t="s">
        <v>703</v>
      </c>
      <c r="Y437" s="29" t="s">
        <v>843</v>
      </c>
      <c r="Z437" s="29" t="s">
        <v>634</v>
      </c>
    </row>
    <row r="438" spans="1:26" s="29" customFormat="1" x14ac:dyDescent="0.25">
      <c r="A438" s="31" t="s">
        <v>844</v>
      </c>
      <c r="B438" s="32">
        <v>117000</v>
      </c>
      <c r="C438" s="30" t="s">
        <v>841</v>
      </c>
      <c r="D438" s="31">
        <v>6239</v>
      </c>
      <c r="E438" s="31">
        <v>28487</v>
      </c>
      <c r="F438" s="31" t="s">
        <v>844</v>
      </c>
      <c r="G438" s="31"/>
      <c r="H438" s="31"/>
      <c r="I438" s="30" t="s">
        <v>845</v>
      </c>
      <c r="J438" s="32">
        <v>117000</v>
      </c>
      <c r="K438" s="32"/>
      <c r="L438" s="43"/>
      <c r="M438" s="43"/>
      <c r="N438" s="43"/>
      <c r="O438" s="32">
        <v>117000</v>
      </c>
      <c r="P438" s="32"/>
      <c r="Q438" s="43"/>
      <c r="R438" s="43"/>
      <c r="S438" s="43"/>
      <c r="T438" s="31" t="s">
        <v>844</v>
      </c>
      <c r="U438" s="30" t="e">
        <f>VLOOKUP(T438,'BCD Detailed Ledger-PI0028'!A:A,1,0)</f>
        <v>#N/A</v>
      </c>
      <c r="V438" s="31"/>
      <c r="W438" s="31"/>
      <c r="X438" s="29" t="s">
        <v>703</v>
      </c>
      <c r="Y438" s="29" t="s">
        <v>846</v>
      </c>
      <c r="Z438" s="29" t="s">
        <v>634</v>
      </c>
    </row>
    <row r="439" spans="1:26" s="29" customFormat="1" x14ac:dyDescent="0.25">
      <c r="A439" s="31" t="s">
        <v>848</v>
      </c>
      <c r="B439" s="32">
        <v>13000</v>
      </c>
      <c r="C439" s="30" t="s">
        <v>847</v>
      </c>
      <c r="D439" s="31">
        <v>6279</v>
      </c>
      <c r="E439" s="31">
        <v>28763</v>
      </c>
      <c r="F439" s="31" t="s">
        <v>848</v>
      </c>
      <c r="G439" s="31"/>
      <c r="H439" s="31"/>
      <c r="I439" s="30" t="s">
        <v>849</v>
      </c>
      <c r="J439" s="32">
        <v>13000</v>
      </c>
      <c r="K439" s="32"/>
      <c r="L439" s="43"/>
      <c r="M439" s="43"/>
      <c r="N439" s="43"/>
      <c r="O439" s="32">
        <v>13000</v>
      </c>
      <c r="P439" s="32"/>
      <c r="Q439" s="43"/>
      <c r="R439" s="43"/>
      <c r="S439" s="43"/>
      <c r="T439" s="31" t="s">
        <v>848</v>
      </c>
      <c r="U439" s="30" t="e">
        <f>VLOOKUP(T439,'BCD Detailed Ledger-PI0028'!A:A,1,0)</f>
        <v>#N/A</v>
      </c>
      <c r="V439" s="31"/>
      <c r="W439" s="31"/>
      <c r="X439" s="29" t="s">
        <v>703</v>
      </c>
      <c r="Y439" s="29" t="s">
        <v>850</v>
      </c>
      <c r="Z439" s="29" t="s">
        <v>634</v>
      </c>
    </row>
    <row r="440" spans="1:26" s="29" customFormat="1" x14ac:dyDescent="0.25">
      <c r="A440" s="31" t="s">
        <v>848</v>
      </c>
      <c r="B440" s="32">
        <v>13000</v>
      </c>
      <c r="C440" s="30" t="s">
        <v>847</v>
      </c>
      <c r="D440" s="31">
        <v>6280</v>
      </c>
      <c r="E440" s="31">
        <v>28764</v>
      </c>
      <c r="F440" s="31" t="s">
        <v>848</v>
      </c>
      <c r="G440" s="31"/>
      <c r="H440" s="31"/>
      <c r="I440" s="30" t="s">
        <v>173</v>
      </c>
      <c r="J440" s="32">
        <v>13000</v>
      </c>
      <c r="K440" s="32"/>
      <c r="L440" s="43"/>
      <c r="M440" s="43"/>
      <c r="N440" s="43"/>
      <c r="O440" s="32">
        <v>13000</v>
      </c>
      <c r="P440" s="32"/>
      <c r="Q440" s="43"/>
      <c r="R440" s="43"/>
      <c r="S440" s="43"/>
      <c r="T440" s="31" t="s">
        <v>848</v>
      </c>
      <c r="U440" s="30" t="e">
        <f>VLOOKUP(T440,'BCD Detailed Ledger-PI0028'!A:A,1,0)</f>
        <v>#N/A</v>
      </c>
      <c r="V440" s="31"/>
      <c r="W440" s="31"/>
      <c r="X440" s="29" t="s">
        <v>703</v>
      </c>
      <c r="Y440" s="29" t="s">
        <v>850</v>
      </c>
      <c r="Z440" s="29" t="s">
        <v>634</v>
      </c>
    </row>
    <row r="441" spans="1:26" s="29" customFormat="1" x14ac:dyDescent="0.25">
      <c r="A441" s="31" t="s">
        <v>848</v>
      </c>
      <c r="B441" s="32">
        <v>13000</v>
      </c>
      <c r="C441" s="30" t="s">
        <v>847</v>
      </c>
      <c r="D441" s="31">
        <v>6282</v>
      </c>
      <c r="E441" s="31">
        <v>28768</v>
      </c>
      <c r="F441" s="31" t="s">
        <v>848</v>
      </c>
      <c r="G441" s="31"/>
      <c r="H441" s="31"/>
      <c r="I441" s="30" t="s">
        <v>851</v>
      </c>
      <c r="J441" s="32">
        <v>13000</v>
      </c>
      <c r="K441" s="32"/>
      <c r="L441" s="43"/>
      <c r="M441" s="43"/>
      <c r="N441" s="43"/>
      <c r="O441" s="32">
        <v>13000</v>
      </c>
      <c r="P441" s="32"/>
      <c r="Q441" s="43"/>
      <c r="R441" s="43"/>
      <c r="S441" s="43"/>
      <c r="T441" s="31" t="s">
        <v>848</v>
      </c>
      <c r="U441" s="30" t="e">
        <f>VLOOKUP(T441,'BCD Detailed Ledger-PI0028'!A:A,1,0)</f>
        <v>#N/A</v>
      </c>
      <c r="V441" s="31"/>
      <c r="W441" s="31"/>
      <c r="X441" s="29" t="s">
        <v>703</v>
      </c>
      <c r="Y441" s="29" t="s">
        <v>850</v>
      </c>
      <c r="Z441" s="29" t="s">
        <v>634</v>
      </c>
    </row>
    <row r="442" spans="1:26" s="29" customFormat="1" x14ac:dyDescent="0.25">
      <c r="A442" s="31" t="s">
        <v>848</v>
      </c>
      <c r="B442" s="32">
        <v>13000</v>
      </c>
      <c r="C442" s="30" t="s">
        <v>847</v>
      </c>
      <c r="D442" s="31">
        <v>6284</v>
      </c>
      <c r="E442" s="31">
        <v>28770</v>
      </c>
      <c r="F442" s="31" t="s">
        <v>848</v>
      </c>
      <c r="G442" s="31"/>
      <c r="H442" s="31"/>
      <c r="I442" s="30" t="s">
        <v>79</v>
      </c>
      <c r="J442" s="32">
        <v>13000</v>
      </c>
      <c r="K442" s="32"/>
      <c r="L442" s="43"/>
      <c r="M442" s="43"/>
      <c r="N442" s="43"/>
      <c r="O442" s="32">
        <v>13000</v>
      </c>
      <c r="P442" s="32"/>
      <c r="Q442" s="43"/>
      <c r="R442" s="43"/>
      <c r="S442" s="43"/>
      <c r="T442" s="31" t="s">
        <v>848</v>
      </c>
      <c r="U442" s="30" t="e">
        <f>VLOOKUP(T442,'BCD Detailed Ledger-PI0028'!A:A,1,0)</f>
        <v>#N/A</v>
      </c>
      <c r="V442" s="31"/>
      <c r="W442" s="31"/>
      <c r="X442" s="29" t="s">
        <v>703</v>
      </c>
      <c r="Y442" s="29" t="s">
        <v>850</v>
      </c>
      <c r="Z442" s="29" t="s">
        <v>634</v>
      </c>
    </row>
    <row r="443" spans="1:26" s="29" customFormat="1" x14ac:dyDescent="0.25">
      <c r="A443" s="31" t="s">
        <v>848</v>
      </c>
      <c r="B443" s="32">
        <v>13000</v>
      </c>
      <c r="C443" s="30" t="s">
        <v>847</v>
      </c>
      <c r="D443" s="31">
        <v>6285</v>
      </c>
      <c r="E443" s="31">
        <v>28771</v>
      </c>
      <c r="F443" s="31" t="s">
        <v>848</v>
      </c>
      <c r="G443" s="31"/>
      <c r="H443" s="31"/>
      <c r="I443" s="30" t="s">
        <v>852</v>
      </c>
      <c r="J443" s="32">
        <v>13000</v>
      </c>
      <c r="K443" s="32"/>
      <c r="L443" s="43"/>
      <c r="M443" s="43"/>
      <c r="N443" s="43"/>
      <c r="O443" s="32">
        <v>13000</v>
      </c>
      <c r="P443" s="32"/>
      <c r="Q443" s="43"/>
      <c r="R443" s="43"/>
      <c r="S443" s="43"/>
      <c r="T443" s="31" t="s">
        <v>848</v>
      </c>
      <c r="U443" s="30" t="e">
        <f>VLOOKUP(T443,'BCD Detailed Ledger-PI0028'!A:A,1,0)</f>
        <v>#N/A</v>
      </c>
      <c r="V443" s="31"/>
      <c r="W443" s="31"/>
      <c r="X443" s="29" t="s">
        <v>703</v>
      </c>
      <c r="Y443" s="29" t="s">
        <v>850</v>
      </c>
      <c r="Z443" s="29" t="s">
        <v>634</v>
      </c>
    </row>
    <row r="444" spans="1:26" s="29" customFormat="1" x14ac:dyDescent="0.25">
      <c r="A444" s="31" t="s">
        <v>848</v>
      </c>
      <c r="B444" s="32">
        <v>13000</v>
      </c>
      <c r="C444" s="30" t="s">
        <v>847</v>
      </c>
      <c r="D444" s="31">
        <v>6286</v>
      </c>
      <c r="E444" s="31">
        <v>28772</v>
      </c>
      <c r="F444" s="31" t="s">
        <v>848</v>
      </c>
      <c r="G444" s="31"/>
      <c r="H444" s="31"/>
      <c r="I444" s="30" t="s">
        <v>853</v>
      </c>
      <c r="J444" s="32">
        <v>13000</v>
      </c>
      <c r="K444" s="32"/>
      <c r="L444" s="43"/>
      <c r="M444" s="43"/>
      <c r="N444" s="43"/>
      <c r="O444" s="32">
        <v>13000</v>
      </c>
      <c r="P444" s="32"/>
      <c r="Q444" s="43"/>
      <c r="R444" s="43"/>
      <c r="S444" s="43"/>
      <c r="T444" s="31" t="s">
        <v>848</v>
      </c>
      <c r="U444" s="30" t="e">
        <f>VLOOKUP(T444,'BCD Detailed Ledger-PI0028'!A:A,1,0)</f>
        <v>#N/A</v>
      </c>
      <c r="V444" s="31"/>
      <c r="W444" s="31"/>
      <c r="X444" s="29" t="s">
        <v>703</v>
      </c>
      <c r="Y444" s="29" t="s">
        <v>850</v>
      </c>
      <c r="Z444" s="29" t="s">
        <v>634</v>
      </c>
    </row>
    <row r="445" spans="1:26" s="29" customFormat="1" x14ac:dyDescent="0.25">
      <c r="A445" s="31" t="s">
        <v>848</v>
      </c>
      <c r="B445" s="32">
        <v>13000</v>
      </c>
      <c r="C445" s="30" t="s">
        <v>847</v>
      </c>
      <c r="D445" s="31">
        <v>6294</v>
      </c>
      <c r="E445" s="31">
        <v>28785</v>
      </c>
      <c r="F445" s="31" t="s">
        <v>848</v>
      </c>
      <c r="G445" s="31"/>
      <c r="H445" s="31"/>
      <c r="I445" s="30" t="s">
        <v>854</v>
      </c>
      <c r="J445" s="32">
        <v>13000</v>
      </c>
      <c r="K445" s="32"/>
      <c r="L445" s="43"/>
      <c r="M445" s="43"/>
      <c r="N445" s="43"/>
      <c r="O445" s="32">
        <v>13000</v>
      </c>
      <c r="P445" s="32"/>
      <c r="Q445" s="43"/>
      <c r="R445" s="43"/>
      <c r="S445" s="43"/>
      <c r="T445" s="31" t="s">
        <v>848</v>
      </c>
      <c r="U445" s="30" t="e">
        <f>VLOOKUP(T445,'BCD Detailed Ledger-PI0028'!A:A,1,0)</f>
        <v>#N/A</v>
      </c>
      <c r="V445" s="31"/>
      <c r="W445" s="31"/>
      <c r="X445" s="29" t="s">
        <v>703</v>
      </c>
      <c r="Y445" s="29" t="s">
        <v>850</v>
      </c>
      <c r="Z445" s="29" t="s">
        <v>634</v>
      </c>
    </row>
    <row r="446" spans="1:26" s="29" customFormat="1" x14ac:dyDescent="0.25">
      <c r="A446" s="31" t="s">
        <v>856</v>
      </c>
      <c r="B446" s="32">
        <v>13000</v>
      </c>
      <c r="C446" s="30" t="s">
        <v>855</v>
      </c>
      <c r="D446" s="31">
        <v>6314</v>
      </c>
      <c r="E446" s="31">
        <v>28859</v>
      </c>
      <c r="F446" s="31" t="s">
        <v>856</v>
      </c>
      <c r="G446" s="31"/>
      <c r="H446" s="31"/>
      <c r="I446" s="30" t="s">
        <v>756</v>
      </c>
      <c r="J446" s="32">
        <v>13000</v>
      </c>
      <c r="K446" s="32"/>
      <c r="L446" s="43"/>
      <c r="M446" s="43"/>
      <c r="N446" s="43"/>
      <c r="O446" s="32">
        <v>13000</v>
      </c>
      <c r="P446" s="32"/>
      <c r="Q446" s="43"/>
      <c r="R446" s="43"/>
      <c r="S446" s="43"/>
      <c r="T446" s="31" t="s">
        <v>856</v>
      </c>
      <c r="U446" s="30" t="e">
        <f>VLOOKUP(T446,'BCD Detailed Ledger-PI0028'!A:A,1,0)</f>
        <v>#N/A</v>
      </c>
      <c r="V446" s="31"/>
      <c r="W446" s="31"/>
      <c r="X446" s="29" t="s">
        <v>703</v>
      </c>
      <c r="Y446" s="29" t="s">
        <v>857</v>
      </c>
      <c r="Z446" s="29" t="s">
        <v>634</v>
      </c>
    </row>
    <row r="447" spans="1:26" s="29" customFormat="1" x14ac:dyDescent="0.25">
      <c r="A447" s="31" t="s">
        <v>848</v>
      </c>
      <c r="B447" s="32">
        <v>6500</v>
      </c>
      <c r="C447" s="30" t="s">
        <v>855</v>
      </c>
      <c r="D447" s="31">
        <v>6318</v>
      </c>
      <c r="E447" s="31">
        <v>28865</v>
      </c>
      <c r="F447" s="31" t="s">
        <v>848</v>
      </c>
      <c r="G447" s="31"/>
      <c r="H447" s="31"/>
      <c r="I447" s="30" t="s">
        <v>79</v>
      </c>
      <c r="J447" s="32">
        <v>6500</v>
      </c>
      <c r="K447" s="32"/>
      <c r="L447" s="43"/>
      <c r="M447" s="43"/>
      <c r="N447" s="43"/>
      <c r="O447" s="32">
        <v>6500</v>
      </c>
      <c r="P447" s="32"/>
      <c r="Q447" s="43"/>
      <c r="R447" s="43"/>
      <c r="S447" s="43"/>
      <c r="T447" s="31" t="s">
        <v>848</v>
      </c>
      <c r="U447" s="30" t="e">
        <f>VLOOKUP(T447,'BCD Detailed Ledger-PI0028'!A:A,1,0)</f>
        <v>#N/A</v>
      </c>
      <c r="V447" s="31"/>
      <c r="W447" s="31"/>
      <c r="X447" s="29" t="s">
        <v>703</v>
      </c>
      <c r="Y447" s="29" t="s">
        <v>850</v>
      </c>
      <c r="Z447" s="29" t="s">
        <v>634</v>
      </c>
    </row>
    <row r="448" spans="1:26" s="29" customFormat="1" x14ac:dyDescent="0.25">
      <c r="A448" s="31" t="s">
        <v>859</v>
      </c>
      <c r="B448" s="32">
        <v>13000</v>
      </c>
      <c r="C448" s="30" t="s">
        <v>858</v>
      </c>
      <c r="D448" s="31">
        <v>6351</v>
      </c>
      <c r="E448" s="31">
        <v>29058</v>
      </c>
      <c r="F448" s="31" t="s">
        <v>859</v>
      </c>
      <c r="G448" s="31"/>
      <c r="H448" s="31"/>
      <c r="I448" s="30" t="s">
        <v>791</v>
      </c>
      <c r="J448" s="32">
        <v>13000</v>
      </c>
      <c r="K448" s="32"/>
      <c r="L448" s="43"/>
      <c r="M448" s="43"/>
      <c r="N448" s="43"/>
      <c r="O448" s="32">
        <v>13000</v>
      </c>
      <c r="P448" s="32"/>
      <c r="Q448" s="43"/>
      <c r="R448" s="43"/>
      <c r="S448" s="43"/>
      <c r="T448" s="31" t="s">
        <v>859</v>
      </c>
      <c r="U448" s="30" t="e">
        <f>VLOOKUP(T448,'BCD Detailed Ledger-PI0028'!A:A,1,0)</f>
        <v>#N/A</v>
      </c>
      <c r="V448" s="31"/>
      <c r="W448" s="31"/>
      <c r="X448" s="29" t="s">
        <v>703</v>
      </c>
      <c r="Y448" s="29" t="s">
        <v>860</v>
      </c>
      <c r="Z448" s="29" t="s">
        <v>634</v>
      </c>
    </row>
    <row r="449" spans="1:26" s="29" customFormat="1" x14ac:dyDescent="0.25">
      <c r="A449" s="31" t="s">
        <v>859</v>
      </c>
      <c r="B449" s="32">
        <v>13000</v>
      </c>
      <c r="C449" s="30" t="s">
        <v>858</v>
      </c>
      <c r="D449" s="31">
        <v>6352</v>
      </c>
      <c r="E449" s="31">
        <v>29060</v>
      </c>
      <c r="F449" s="31" t="s">
        <v>859</v>
      </c>
      <c r="G449" s="31"/>
      <c r="H449" s="31"/>
      <c r="I449" s="30" t="s">
        <v>861</v>
      </c>
      <c r="J449" s="32">
        <v>13000</v>
      </c>
      <c r="K449" s="32"/>
      <c r="L449" s="43"/>
      <c r="M449" s="43"/>
      <c r="N449" s="43"/>
      <c r="O449" s="32">
        <v>13000</v>
      </c>
      <c r="P449" s="32"/>
      <c r="Q449" s="43"/>
      <c r="R449" s="43"/>
      <c r="S449" s="43"/>
      <c r="T449" s="31" t="s">
        <v>859</v>
      </c>
      <c r="U449" s="30" t="e">
        <f>VLOOKUP(T449,'BCD Detailed Ledger-PI0028'!A:A,1,0)</f>
        <v>#N/A</v>
      </c>
      <c r="V449" s="31"/>
      <c r="W449" s="31"/>
      <c r="X449" s="29" t="s">
        <v>703</v>
      </c>
      <c r="Y449" s="29" t="s">
        <v>860</v>
      </c>
      <c r="Z449" s="29" t="s">
        <v>634</v>
      </c>
    </row>
    <row r="450" spans="1:26" s="29" customFormat="1" x14ac:dyDescent="0.25">
      <c r="A450" s="31" t="s">
        <v>836</v>
      </c>
      <c r="B450" s="32">
        <v>6500</v>
      </c>
      <c r="C450" s="30" t="s">
        <v>858</v>
      </c>
      <c r="D450" s="31">
        <v>6353</v>
      </c>
      <c r="E450" s="31">
        <v>29061</v>
      </c>
      <c r="F450" s="31" t="s">
        <v>836</v>
      </c>
      <c r="G450" s="31"/>
      <c r="H450" s="31"/>
      <c r="I450" s="30" t="s">
        <v>187</v>
      </c>
      <c r="J450" s="32">
        <v>6500</v>
      </c>
      <c r="K450" s="32"/>
      <c r="L450" s="43"/>
      <c r="M450" s="43"/>
      <c r="N450" s="43"/>
      <c r="O450" s="32">
        <v>6500</v>
      </c>
      <c r="P450" s="32"/>
      <c r="Q450" s="43"/>
      <c r="R450" s="43"/>
      <c r="S450" s="43"/>
      <c r="T450" s="31" t="s">
        <v>836</v>
      </c>
      <c r="U450" s="30" t="e">
        <f>VLOOKUP(T450,'BCD Detailed Ledger-PI0028'!A:A,1,0)</f>
        <v>#N/A</v>
      </c>
      <c r="V450" s="31"/>
      <c r="W450" s="31"/>
      <c r="X450" s="29" t="s">
        <v>703</v>
      </c>
      <c r="Y450" s="29" t="s">
        <v>837</v>
      </c>
      <c r="Z450" s="29" t="s">
        <v>634</v>
      </c>
    </row>
    <row r="451" spans="1:26" s="29" customFormat="1" x14ac:dyDescent="0.25">
      <c r="A451" s="31" t="s">
        <v>859</v>
      </c>
      <c r="B451" s="32">
        <v>13000</v>
      </c>
      <c r="C451" s="30" t="s">
        <v>858</v>
      </c>
      <c r="D451" s="31">
        <v>6357</v>
      </c>
      <c r="E451" s="31">
        <v>29073</v>
      </c>
      <c r="F451" s="31" t="s">
        <v>859</v>
      </c>
      <c r="G451" s="31"/>
      <c r="H451" s="31"/>
      <c r="I451" s="30" t="s">
        <v>864</v>
      </c>
      <c r="J451" s="32">
        <v>13000</v>
      </c>
      <c r="K451" s="32"/>
      <c r="L451" s="43"/>
      <c r="M451" s="43"/>
      <c r="N451" s="43"/>
      <c r="O451" s="32">
        <v>13000</v>
      </c>
      <c r="P451" s="32"/>
      <c r="Q451" s="43"/>
      <c r="R451" s="43"/>
      <c r="S451" s="43"/>
      <c r="T451" s="31" t="s">
        <v>859</v>
      </c>
      <c r="U451" s="30" t="e">
        <f>VLOOKUP(T451,'BCD Detailed Ledger-PI0028'!A:A,1,0)</f>
        <v>#N/A</v>
      </c>
      <c r="V451" s="31"/>
      <c r="W451" s="31"/>
      <c r="X451" s="29" t="s">
        <v>703</v>
      </c>
      <c r="Y451" s="29" t="s">
        <v>860</v>
      </c>
      <c r="Z451" s="29" t="s">
        <v>634</v>
      </c>
    </row>
    <row r="452" spans="1:26" s="29" customFormat="1" x14ac:dyDescent="0.25">
      <c r="A452" s="31" t="s">
        <v>859</v>
      </c>
      <c r="B452" s="32">
        <v>13000</v>
      </c>
      <c r="C452" s="30" t="s">
        <v>858</v>
      </c>
      <c r="D452" s="31">
        <v>6358</v>
      </c>
      <c r="E452" s="31">
        <v>29074</v>
      </c>
      <c r="F452" s="31" t="s">
        <v>859</v>
      </c>
      <c r="G452" s="31"/>
      <c r="H452" s="31"/>
      <c r="I452" s="30" t="s">
        <v>460</v>
      </c>
      <c r="J452" s="32">
        <v>13000</v>
      </c>
      <c r="K452" s="32"/>
      <c r="L452" s="43"/>
      <c r="M452" s="43"/>
      <c r="N452" s="43"/>
      <c r="O452" s="32">
        <v>13000</v>
      </c>
      <c r="P452" s="32"/>
      <c r="Q452" s="43"/>
      <c r="R452" s="43"/>
      <c r="S452" s="43"/>
      <c r="T452" s="31" t="s">
        <v>859</v>
      </c>
      <c r="U452" s="30" t="e">
        <f>VLOOKUP(T452,'BCD Detailed Ledger-PI0028'!A:A,1,0)</f>
        <v>#N/A</v>
      </c>
      <c r="V452" s="31"/>
      <c r="W452" s="31"/>
      <c r="X452" s="29" t="s">
        <v>703</v>
      </c>
      <c r="Y452" s="29" t="s">
        <v>860</v>
      </c>
      <c r="Z452" s="29" t="s">
        <v>634</v>
      </c>
    </row>
    <row r="453" spans="1:26" s="29" customFormat="1" x14ac:dyDescent="0.25">
      <c r="A453" s="31" t="s">
        <v>859</v>
      </c>
      <c r="B453" s="32">
        <v>13000</v>
      </c>
      <c r="C453" s="30" t="s">
        <v>858</v>
      </c>
      <c r="D453" s="31">
        <v>6359</v>
      </c>
      <c r="E453" s="31">
        <v>29076</v>
      </c>
      <c r="F453" s="31" t="s">
        <v>859</v>
      </c>
      <c r="G453" s="31"/>
      <c r="H453" s="31"/>
      <c r="I453" s="30" t="s">
        <v>175</v>
      </c>
      <c r="J453" s="32">
        <v>13000</v>
      </c>
      <c r="K453" s="32"/>
      <c r="L453" s="43"/>
      <c r="M453" s="43"/>
      <c r="N453" s="43"/>
      <c r="O453" s="32">
        <v>13000</v>
      </c>
      <c r="P453" s="32"/>
      <c r="Q453" s="43"/>
      <c r="R453" s="43"/>
      <c r="S453" s="43"/>
      <c r="T453" s="31" t="s">
        <v>859</v>
      </c>
      <c r="U453" s="30" t="e">
        <f>VLOOKUP(T453,'BCD Detailed Ledger-PI0028'!A:A,1,0)</f>
        <v>#N/A</v>
      </c>
      <c r="V453" s="31"/>
      <c r="W453" s="31"/>
      <c r="X453" s="29" t="s">
        <v>703</v>
      </c>
      <c r="Y453" s="29" t="s">
        <v>860</v>
      </c>
      <c r="Z453" s="29" t="s">
        <v>634</v>
      </c>
    </row>
    <row r="454" spans="1:26" s="29" customFormat="1" x14ac:dyDescent="0.25">
      <c r="A454" s="31" t="s">
        <v>859</v>
      </c>
      <c r="B454" s="32">
        <v>6500</v>
      </c>
      <c r="C454" s="30" t="s">
        <v>858</v>
      </c>
      <c r="D454" s="31">
        <v>6360</v>
      </c>
      <c r="E454" s="31">
        <v>29077</v>
      </c>
      <c r="F454" s="31" t="s">
        <v>859</v>
      </c>
      <c r="G454" s="31"/>
      <c r="H454" s="31"/>
      <c r="I454" s="30" t="s">
        <v>199</v>
      </c>
      <c r="J454" s="32">
        <v>6500</v>
      </c>
      <c r="K454" s="32"/>
      <c r="L454" s="43"/>
      <c r="M454" s="43"/>
      <c r="N454" s="43"/>
      <c r="O454" s="32">
        <v>6500</v>
      </c>
      <c r="P454" s="32"/>
      <c r="Q454" s="43"/>
      <c r="R454" s="43"/>
      <c r="S454" s="43"/>
      <c r="T454" s="31" t="s">
        <v>859</v>
      </c>
      <c r="U454" s="30" t="e">
        <f>VLOOKUP(T454,'BCD Detailed Ledger-PI0028'!A:A,1,0)</f>
        <v>#N/A</v>
      </c>
      <c r="V454" s="31"/>
      <c r="W454" s="31"/>
      <c r="X454" s="29" t="s">
        <v>703</v>
      </c>
      <c r="Y454" s="29" t="s">
        <v>860</v>
      </c>
      <c r="Z454" s="29" t="s">
        <v>634</v>
      </c>
    </row>
    <row r="455" spans="1:26" s="29" customFormat="1" x14ac:dyDescent="0.25">
      <c r="A455" s="31" t="s">
        <v>859</v>
      </c>
      <c r="B455" s="32">
        <v>6500</v>
      </c>
      <c r="C455" s="30" t="s">
        <v>858</v>
      </c>
      <c r="D455" s="31">
        <v>6361</v>
      </c>
      <c r="E455" s="31">
        <v>29078</v>
      </c>
      <c r="F455" s="31" t="s">
        <v>859</v>
      </c>
      <c r="G455" s="31"/>
      <c r="H455" s="31"/>
      <c r="I455" s="30" t="s">
        <v>171</v>
      </c>
      <c r="J455" s="32">
        <v>6500</v>
      </c>
      <c r="K455" s="32"/>
      <c r="L455" s="43"/>
      <c r="M455" s="43"/>
      <c r="N455" s="43"/>
      <c r="O455" s="32">
        <v>6500</v>
      </c>
      <c r="P455" s="32"/>
      <c r="Q455" s="43"/>
      <c r="R455" s="43"/>
      <c r="S455" s="43"/>
      <c r="T455" s="31" t="s">
        <v>859</v>
      </c>
      <c r="U455" s="30" t="e">
        <f>VLOOKUP(T455,'BCD Detailed Ledger-PI0028'!A:A,1,0)</f>
        <v>#N/A</v>
      </c>
      <c r="V455" s="31"/>
      <c r="W455" s="31"/>
      <c r="X455" s="29" t="s">
        <v>703</v>
      </c>
      <c r="Y455" s="29" t="s">
        <v>860</v>
      </c>
      <c r="Z455" s="29" t="s">
        <v>634</v>
      </c>
    </row>
    <row r="456" spans="1:26" s="29" customFormat="1" x14ac:dyDescent="0.25">
      <c r="A456" s="31" t="s">
        <v>859</v>
      </c>
      <c r="B456" s="32">
        <v>6500</v>
      </c>
      <c r="C456" s="30" t="s">
        <v>858</v>
      </c>
      <c r="D456" s="31">
        <v>6363</v>
      </c>
      <c r="E456" s="31">
        <v>29080</v>
      </c>
      <c r="F456" s="31" t="s">
        <v>859</v>
      </c>
      <c r="G456" s="31"/>
      <c r="H456" s="31"/>
      <c r="I456" s="30" t="s">
        <v>865</v>
      </c>
      <c r="J456" s="32">
        <v>6500</v>
      </c>
      <c r="K456" s="32"/>
      <c r="L456" s="43"/>
      <c r="M456" s="43"/>
      <c r="N456" s="43"/>
      <c r="O456" s="32">
        <v>6500</v>
      </c>
      <c r="P456" s="32"/>
      <c r="Q456" s="43"/>
      <c r="R456" s="43"/>
      <c r="S456" s="43"/>
      <c r="T456" s="31" t="s">
        <v>859</v>
      </c>
      <c r="U456" s="30" t="e">
        <f>VLOOKUP(T456,'BCD Detailed Ledger-PI0028'!A:A,1,0)</f>
        <v>#N/A</v>
      </c>
      <c r="V456" s="31"/>
      <c r="W456" s="31"/>
      <c r="X456" s="29" t="s">
        <v>703</v>
      </c>
      <c r="Y456" s="29" t="s">
        <v>860</v>
      </c>
      <c r="Z456" s="29" t="s">
        <v>634</v>
      </c>
    </row>
    <row r="457" spans="1:26" s="29" customFormat="1" x14ac:dyDescent="0.25">
      <c r="A457" s="31" t="s">
        <v>859</v>
      </c>
      <c r="B457" s="32">
        <v>13000</v>
      </c>
      <c r="C457" s="30" t="s">
        <v>858</v>
      </c>
      <c r="D457" s="31">
        <v>6366</v>
      </c>
      <c r="E457" s="31">
        <v>29084</v>
      </c>
      <c r="F457" s="31" t="s">
        <v>859</v>
      </c>
      <c r="G457" s="31"/>
      <c r="H457" s="31"/>
      <c r="I457" s="30" t="s">
        <v>866</v>
      </c>
      <c r="J457" s="32">
        <v>13000</v>
      </c>
      <c r="K457" s="32"/>
      <c r="L457" s="43"/>
      <c r="M457" s="43"/>
      <c r="N457" s="43"/>
      <c r="O457" s="32">
        <v>13000</v>
      </c>
      <c r="P457" s="32"/>
      <c r="Q457" s="43"/>
      <c r="R457" s="43"/>
      <c r="S457" s="43"/>
      <c r="T457" s="31" t="s">
        <v>859</v>
      </c>
      <c r="U457" s="30" t="e">
        <f>VLOOKUP(T457,'BCD Detailed Ledger-PI0028'!A:A,1,0)</f>
        <v>#N/A</v>
      </c>
      <c r="V457" s="31"/>
      <c r="W457" s="31"/>
      <c r="X457" s="29" t="s">
        <v>703</v>
      </c>
      <c r="Y457" s="29" t="s">
        <v>860</v>
      </c>
      <c r="Z457" s="29" t="s">
        <v>634</v>
      </c>
    </row>
    <row r="458" spans="1:26" s="29" customFormat="1" x14ac:dyDescent="0.25">
      <c r="A458" s="31" t="s">
        <v>868</v>
      </c>
      <c r="B458" s="32">
        <v>32500</v>
      </c>
      <c r="C458" s="30" t="s">
        <v>867</v>
      </c>
      <c r="D458" s="31">
        <v>6389</v>
      </c>
      <c r="E458" s="31">
        <v>29185</v>
      </c>
      <c r="F458" s="31" t="s">
        <v>868</v>
      </c>
      <c r="G458" s="31"/>
      <c r="H458" s="31"/>
      <c r="I458" s="30" t="s">
        <v>869</v>
      </c>
      <c r="J458" s="32">
        <v>32500</v>
      </c>
      <c r="K458" s="32"/>
      <c r="L458" s="43"/>
      <c r="M458" s="43"/>
      <c r="N458" s="43"/>
      <c r="O458" s="32">
        <v>32500</v>
      </c>
      <c r="P458" s="32"/>
      <c r="Q458" s="43"/>
      <c r="R458" s="43"/>
      <c r="S458" s="43"/>
      <c r="T458" s="31" t="s">
        <v>868</v>
      </c>
      <c r="U458" s="30" t="e">
        <f>VLOOKUP(T458,'BCD Detailed Ledger-PI0028'!A:A,1,0)</f>
        <v>#N/A</v>
      </c>
      <c r="V458" s="31"/>
      <c r="W458" s="31"/>
      <c r="X458" s="29" t="s">
        <v>703</v>
      </c>
      <c r="Y458" s="29" t="s">
        <v>870</v>
      </c>
      <c r="Z458" s="29" t="s">
        <v>634</v>
      </c>
    </row>
    <row r="459" spans="1:26" s="29" customFormat="1" x14ac:dyDescent="0.25">
      <c r="A459" s="31" t="s">
        <v>871</v>
      </c>
      <c r="B459" s="32">
        <v>32500</v>
      </c>
      <c r="C459" s="30" t="s">
        <v>867</v>
      </c>
      <c r="D459" s="31">
        <v>6390</v>
      </c>
      <c r="E459" s="31">
        <v>29193</v>
      </c>
      <c r="F459" s="31" t="s">
        <v>871</v>
      </c>
      <c r="G459" s="31"/>
      <c r="H459" s="31"/>
      <c r="I459" s="30" t="s">
        <v>872</v>
      </c>
      <c r="J459" s="32">
        <v>32500</v>
      </c>
      <c r="K459" s="32"/>
      <c r="L459" s="43"/>
      <c r="M459" s="43"/>
      <c r="N459" s="43"/>
      <c r="O459" s="32">
        <v>32500</v>
      </c>
      <c r="P459" s="32"/>
      <c r="Q459" s="43"/>
      <c r="R459" s="43"/>
      <c r="S459" s="43"/>
      <c r="T459" s="31" t="s">
        <v>871</v>
      </c>
      <c r="U459" s="30" t="e">
        <f>VLOOKUP(T459,'BCD Detailed Ledger-PI0028'!A:A,1,0)</f>
        <v>#N/A</v>
      </c>
      <c r="V459" s="31"/>
      <c r="W459" s="31"/>
      <c r="X459" s="29" t="s">
        <v>703</v>
      </c>
      <c r="Y459" s="29" t="s">
        <v>873</v>
      </c>
      <c r="Z459" s="29" t="s">
        <v>634</v>
      </c>
    </row>
    <row r="460" spans="1:26" s="29" customFormat="1" x14ac:dyDescent="0.25">
      <c r="A460" s="31" t="s">
        <v>874</v>
      </c>
      <c r="B460" s="32">
        <v>39000</v>
      </c>
      <c r="C460" s="30" t="s">
        <v>867</v>
      </c>
      <c r="D460" s="31">
        <v>6392</v>
      </c>
      <c r="E460" s="31">
        <v>29202</v>
      </c>
      <c r="F460" s="31" t="s">
        <v>874</v>
      </c>
      <c r="G460" s="31"/>
      <c r="H460" s="31"/>
      <c r="I460" s="30" t="s">
        <v>875</v>
      </c>
      <c r="J460" s="32">
        <v>39000</v>
      </c>
      <c r="K460" s="32"/>
      <c r="L460" s="43"/>
      <c r="M460" s="43"/>
      <c r="N460" s="43"/>
      <c r="O460" s="32">
        <v>39000</v>
      </c>
      <c r="P460" s="32"/>
      <c r="Q460" s="43"/>
      <c r="R460" s="43"/>
      <c r="S460" s="43"/>
      <c r="T460" s="31" t="s">
        <v>874</v>
      </c>
      <c r="U460" s="30" t="e">
        <f>VLOOKUP(T460,'BCD Detailed Ledger-PI0028'!A:A,1,0)</f>
        <v>#N/A</v>
      </c>
      <c r="V460" s="31"/>
      <c r="W460" s="31"/>
      <c r="X460" s="29" t="s">
        <v>703</v>
      </c>
      <c r="Y460" s="29" t="s">
        <v>876</v>
      </c>
      <c r="Z460" s="29" t="s">
        <v>634</v>
      </c>
    </row>
    <row r="461" spans="1:26" s="29" customFormat="1" x14ac:dyDescent="0.25">
      <c r="A461" s="31" t="s">
        <v>871</v>
      </c>
      <c r="B461" s="32">
        <v>32500</v>
      </c>
      <c r="C461" s="30" t="s">
        <v>867</v>
      </c>
      <c r="D461" s="31">
        <v>6393</v>
      </c>
      <c r="E461" s="31">
        <v>29204</v>
      </c>
      <c r="F461" s="31" t="s">
        <v>871</v>
      </c>
      <c r="G461" s="31"/>
      <c r="H461" s="31"/>
      <c r="I461" s="30" t="s">
        <v>877</v>
      </c>
      <c r="J461" s="32">
        <v>32500</v>
      </c>
      <c r="K461" s="32"/>
      <c r="L461" s="43"/>
      <c r="M461" s="43"/>
      <c r="N461" s="43"/>
      <c r="O461" s="32">
        <v>32500</v>
      </c>
      <c r="P461" s="32"/>
      <c r="Q461" s="43"/>
      <c r="R461" s="43"/>
      <c r="S461" s="43"/>
      <c r="T461" s="31" t="s">
        <v>871</v>
      </c>
      <c r="U461" s="30" t="e">
        <f>VLOOKUP(T461,'BCD Detailed Ledger-PI0028'!A:A,1,0)</f>
        <v>#N/A</v>
      </c>
      <c r="V461" s="31"/>
      <c r="W461" s="31"/>
      <c r="X461" s="29" t="s">
        <v>703</v>
      </c>
      <c r="Y461" s="29" t="s">
        <v>873</v>
      </c>
      <c r="Z461" s="29" t="s">
        <v>634</v>
      </c>
    </row>
    <row r="462" spans="1:26" s="29" customFormat="1" x14ac:dyDescent="0.25">
      <c r="A462" s="31" t="s">
        <v>878</v>
      </c>
      <c r="B462" s="32">
        <v>32500</v>
      </c>
      <c r="C462" s="30" t="s">
        <v>867</v>
      </c>
      <c r="D462" s="31">
        <v>6397</v>
      </c>
      <c r="E462" s="31">
        <v>29214</v>
      </c>
      <c r="F462" s="31" t="s">
        <v>878</v>
      </c>
      <c r="G462" s="31"/>
      <c r="H462" s="31"/>
      <c r="I462" s="30" t="s">
        <v>879</v>
      </c>
      <c r="J462" s="32">
        <v>32500</v>
      </c>
      <c r="K462" s="32"/>
      <c r="L462" s="43"/>
      <c r="M462" s="43"/>
      <c r="N462" s="43"/>
      <c r="O462" s="32">
        <v>32500</v>
      </c>
      <c r="P462" s="32"/>
      <c r="Q462" s="43"/>
      <c r="R462" s="43"/>
      <c r="S462" s="43"/>
      <c r="T462" s="31" t="s">
        <v>878</v>
      </c>
      <c r="U462" s="30" t="e">
        <f>VLOOKUP(T462,'BCD Detailed Ledger-PI0028'!A:A,1,0)</f>
        <v>#N/A</v>
      </c>
      <c r="V462" s="31"/>
      <c r="W462" s="31"/>
      <c r="X462" s="29" t="s">
        <v>703</v>
      </c>
      <c r="Y462" s="29" t="s">
        <v>880</v>
      </c>
      <c r="Z462" s="29" t="s">
        <v>634</v>
      </c>
    </row>
    <row r="463" spans="1:26" s="29" customFormat="1" x14ac:dyDescent="0.25">
      <c r="A463" s="31" t="s">
        <v>859</v>
      </c>
      <c r="B463" s="32">
        <v>26000</v>
      </c>
      <c r="C463" s="30" t="s">
        <v>881</v>
      </c>
      <c r="D463" s="31">
        <v>6418</v>
      </c>
      <c r="E463" s="31">
        <v>29423</v>
      </c>
      <c r="F463" s="31" t="s">
        <v>859</v>
      </c>
      <c r="G463" s="31"/>
      <c r="H463" s="31"/>
      <c r="I463" s="30" t="s">
        <v>882</v>
      </c>
      <c r="J463" s="32">
        <v>26000</v>
      </c>
      <c r="K463" s="32"/>
      <c r="L463" s="43"/>
      <c r="M463" s="43"/>
      <c r="N463" s="43"/>
      <c r="O463" s="32">
        <v>26000</v>
      </c>
      <c r="P463" s="32"/>
      <c r="Q463" s="43"/>
      <c r="R463" s="43"/>
      <c r="S463" s="43"/>
      <c r="T463" s="31" t="s">
        <v>859</v>
      </c>
      <c r="U463" s="30" t="e">
        <f>VLOOKUP(T463,'BCD Detailed Ledger-PI0028'!A:A,1,0)</f>
        <v>#N/A</v>
      </c>
      <c r="V463" s="31"/>
      <c r="W463" s="31"/>
      <c r="X463" s="29" t="s">
        <v>703</v>
      </c>
      <c r="Y463" s="29" t="s">
        <v>860</v>
      </c>
      <c r="Z463" s="29" t="s">
        <v>634</v>
      </c>
    </row>
    <row r="464" spans="1:26" s="29" customFormat="1" x14ac:dyDescent="0.25">
      <c r="A464" s="31" t="s">
        <v>884</v>
      </c>
      <c r="B464" s="32">
        <v>13000</v>
      </c>
      <c r="C464" s="30" t="s">
        <v>883</v>
      </c>
      <c r="D464" s="31">
        <v>6438</v>
      </c>
      <c r="E464" s="31">
        <v>29520</v>
      </c>
      <c r="F464" s="31" t="s">
        <v>884</v>
      </c>
      <c r="G464" s="31"/>
      <c r="H464" s="31"/>
      <c r="I464" s="30" t="s">
        <v>885</v>
      </c>
      <c r="J464" s="32">
        <v>13000</v>
      </c>
      <c r="K464" s="32"/>
      <c r="L464" s="43"/>
      <c r="M464" s="43"/>
      <c r="N464" s="43"/>
      <c r="O464" s="32">
        <v>13000</v>
      </c>
      <c r="P464" s="32"/>
      <c r="Q464" s="43"/>
      <c r="R464" s="43"/>
      <c r="S464" s="43"/>
      <c r="T464" s="31" t="s">
        <v>884</v>
      </c>
      <c r="U464" s="30" t="e">
        <f>VLOOKUP(T464,'BCD Detailed Ledger-PI0028'!A:A,1,0)</f>
        <v>#N/A</v>
      </c>
      <c r="V464" s="31"/>
      <c r="W464" s="31"/>
      <c r="X464" s="29" t="s">
        <v>703</v>
      </c>
      <c r="Y464" s="29" t="s">
        <v>886</v>
      </c>
      <c r="Z464" s="29" t="s">
        <v>634</v>
      </c>
    </row>
    <row r="465" spans="1:26" s="29" customFormat="1" x14ac:dyDescent="0.25">
      <c r="A465" s="31" t="s">
        <v>887</v>
      </c>
      <c r="B465" s="32">
        <v>6500</v>
      </c>
      <c r="C465" s="30" t="s">
        <v>883</v>
      </c>
      <c r="D465" s="31">
        <v>6445</v>
      </c>
      <c r="E465" s="31">
        <v>29528</v>
      </c>
      <c r="F465" s="31" t="s">
        <v>887</v>
      </c>
      <c r="G465" s="31"/>
      <c r="H465" s="31"/>
      <c r="I465" s="30" t="s">
        <v>376</v>
      </c>
      <c r="J465" s="32">
        <v>6500</v>
      </c>
      <c r="K465" s="32"/>
      <c r="L465" s="43"/>
      <c r="M465" s="43"/>
      <c r="N465" s="43"/>
      <c r="O465" s="32">
        <v>6500</v>
      </c>
      <c r="P465" s="32"/>
      <c r="Q465" s="43"/>
      <c r="R465" s="43"/>
      <c r="S465" s="43"/>
      <c r="T465" s="31" t="s">
        <v>887</v>
      </c>
      <c r="U465" s="30" t="e">
        <f>VLOOKUP(T465,'BCD Detailed Ledger-PI0028'!A:A,1,0)</f>
        <v>#N/A</v>
      </c>
      <c r="V465" s="31"/>
      <c r="W465" s="31"/>
      <c r="X465" s="29" t="s">
        <v>703</v>
      </c>
      <c r="Y465" s="29" t="s">
        <v>888</v>
      </c>
      <c r="Z465" s="29" t="s">
        <v>634</v>
      </c>
    </row>
    <row r="466" spans="1:26" s="29" customFormat="1" x14ac:dyDescent="0.25">
      <c r="A466" s="31" t="s">
        <v>889</v>
      </c>
      <c r="B466" s="32">
        <v>19500</v>
      </c>
      <c r="C466" s="30" t="s">
        <v>883</v>
      </c>
      <c r="D466" s="31">
        <v>6447</v>
      </c>
      <c r="E466" s="31">
        <v>29530</v>
      </c>
      <c r="F466" s="31" t="s">
        <v>889</v>
      </c>
      <c r="G466" s="31"/>
      <c r="H466" s="31"/>
      <c r="I466" s="30" t="s">
        <v>890</v>
      </c>
      <c r="J466" s="32">
        <v>19500</v>
      </c>
      <c r="K466" s="32"/>
      <c r="L466" s="43"/>
      <c r="M466" s="43"/>
      <c r="N466" s="43"/>
      <c r="O466" s="32">
        <v>19500</v>
      </c>
      <c r="P466" s="32"/>
      <c r="Q466" s="43"/>
      <c r="R466" s="43"/>
      <c r="S466" s="43"/>
      <c r="T466" s="31" t="s">
        <v>889</v>
      </c>
      <c r="U466" s="30" t="e">
        <f>VLOOKUP(T466,'BCD Detailed Ledger-PI0028'!A:A,1,0)</f>
        <v>#N/A</v>
      </c>
      <c r="V466" s="31"/>
      <c r="W466" s="31"/>
      <c r="X466" s="29" t="s">
        <v>703</v>
      </c>
      <c r="Y466" s="29" t="s">
        <v>891</v>
      </c>
      <c r="Z466" s="29" t="s">
        <v>634</v>
      </c>
    </row>
    <row r="467" spans="1:26" s="29" customFormat="1" x14ac:dyDescent="0.25">
      <c r="A467" s="31" t="s">
        <v>892</v>
      </c>
      <c r="B467" s="32">
        <v>13000</v>
      </c>
      <c r="C467" s="30" t="s">
        <v>883</v>
      </c>
      <c r="D467" s="31">
        <v>6460</v>
      </c>
      <c r="E467" s="31">
        <v>29563</v>
      </c>
      <c r="F467" s="31" t="s">
        <v>892</v>
      </c>
      <c r="G467" s="31"/>
      <c r="H467" s="31"/>
      <c r="I467" s="30" t="s">
        <v>893</v>
      </c>
      <c r="J467" s="32">
        <v>13000</v>
      </c>
      <c r="K467" s="32"/>
      <c r="L467" s="43"/>
      <c r="M467" s="43"/>
      <c r="N467" s="43"/>
      <c r="O467" s="32">
        <v>13000</v>
      </c>
      <c r="P467" s="32"/>
      <c r="Q467" s="43"/>
      <c r="R467" s="43"/>
      <c r="S467" s="43"/>
      <c r="T467" s="31" t="s">
        <v>892</v>
      </c>
      <c r="U467" s="30" t="e">
        <f>VLOOKUP(T467,'BCD Detailed Ledger-PI0028'!A:A,1,0)</f>
        <v>#N/A</v>
      </c>
      <c r="V467" s="31"/>
      <c r="W467" s="31"/>
      <c r="X467" s="29" t="s">
        <v>703</v>
      </c>
      <c r="Y467" s="29" t="s">
        <v>888</v>
      </c>
      <c r="Z467" s="29" t="s">
        <v>634</v>
      </c>
    </row>
    <row r="468" spans="1:26" s="29" customFormat="1" x14ac:dyDescent="0.25">
      <c r="A468" s="31" t="s">
        <v>895</v>
      </c>
      <c r="B468" s="32">
        <v>6500</v>
      </c>
      <c r="C468" s="30" t="s">
        <v>894</v>
      </c>
      <c r="D468" s="31">
        <v>6479</v>
      </c>
      <c r="E468" s="31">
        <v>29674</v>
      </c>
      <c r="F468" s="31" t="s">
        <v>895</v>
      </c>
      <c r="G468" s="31"/>
      <c r="H468" s="31"/>
      <c r="I468" s="30" t="s">
        <v>896</v>
      </c>
      <c r="J468" s="32">
        <v>6500</v>
      </c>
      <c r="K468" s="32"/>
      <c r="L468" s="43"/>
      <c r="M468" s="43"/>
      <c r="N468" s="43"/>
      <c r="O468" s="32">
        <v>6500</v>
      </c>
      <c r="P468" s="32"/>
      <c r="Q468" s="43"/>
      <c r="R468" s="43"/>
      <c r="S468" s="43"/>
      <c r="T468" s="31" t="s">
        <v>895</v>
      </c>
      <c r="U468" s="30" t="e">
        <f>VLOOKUP(T468,'BCD Detailed Ledger-PI0028'!A:A,1,0)</f>
        <v>#N/A</v>
      </c>
      <c r="V468" s="31"/>
      <c r="W468" s="31"/>
      <c r="X468" s="29" t="s">
        <v>703</v>
      </c>
      <c r="Y468" s="29" t="s">
        <v>897</v>
      </c>
      <c r="Z468" s="29" t="s">
        <v>634</v>
      </c>
    </row>
    <row r="469" spans="1:26" s="29" customFormat="1" x14ac:dyDescent="0.25">
      <c r="A469" s="31" t="s">
        <v>895</v>
      </c>
      <c r="B469" s="32">
        <v>6500</v>
      </c>
      <c r="C469" s="30" t="s">
        <v>894</v>
      </c>
      <c r="D469" s="31">
        <v>6480</v>
      </c>
      <c r="E469" s="31">
        <v>29676</v>
      </c>
      <c r="F469" s="31" t="s">
        <v>895</v>
      </c>
      <c r="G469" s="31"/>
      <c r="H469" s="31"/>
      <c r="I469" s="30" t="s">
        <v>898</v>
      </c>
      <c r="J469" s="32">
        <v>6500</v>
      </c>
      <c r="K469" s="32"/>
      <c r="L469" s="43"/>
      <c r="M469" s="43"/>
      <c r="N469" s="43"/>
      <c r="O469" s="32">
        <v>6500</v>
      </c>
      <c r="P469" s="32"/>
      <c r="Q469" s="43"/>
      <c r="R469" s="43"/>
      <c r="S469" s="43"/>
      <c r="T469" s="31" t="s">
        <v>895</v>
      </c>
      <c r="U469" s="30" t="e">
        <f>VLOOKUP(T469,'BCD Detailed Ledger-PI0028'!A:A,1,0)</f>
        <v>#N/A</v>
      </c>
      <c r="V469" s="31"/>
      <c r="W469" s="31"/>
      <c r="X469" s="29" t="s">
        <v>703</v>
      </c>
      <c r="Y469" s="29" t="s">
        <v>897</v>
      </c>
      <c r="Z469" s="29" t="s">
        <v>634</v>
      </c>
    </row>
    <row r="470" spans="1:26" s="29" customFormat="1" x14ac:dyDescent="0.25">
      <c r="A470" s="31" t="s">
        <v>895</v>
      </c>
      <c r="B470" s="32">
        <v>6500</v>
      </c>
      <c r="C470" s="30" t="s">
        <v>894</v>
      </c>
      <c r="D470" s="31">
        <v>6489</v>
      </c>
      <c r="E470" s="31">
        <v>29686</v>
      </c>
      <c r="F470" s="31" t="s">
        <v>895</v>
      </c>
      <c r="G470" s="31"/>
      <c r="H470" s="31"/>
      <c r="I470" s="30" t="s">
        <v>899</v>
      </c>
      <c r="J470" s="32">
        <v>6500</v>
      </c>
      <c r="K470" s="32"/>
      <c r="L470" s="43"/>
      <c r="M470" s="43"/>
      <c r="N470" s="43"/>
      <c r="O470" s="32">
        <v>6500</v>
      </c>
      <c r="P470" s="32"/>
      <c r="Q470" s="43"/>
      <c r="R470" s="43"/>
      <c r="S470" s="43"/>
      <c r="T470" s="31" t="s">
        <v>895</v>
      </c>
      <c r="U470" s="30" t="e">
        <f>VLOOKUP(T470,'BCD Detailed Ledger-PI0028'!A:A,1,0)</f>
        <v>#N/A</v>
      </c>
      <c r="V470" s="31"/>
      <c r="W470" s="31"/>
      <c r="X470" s="29" t="s">
        <v>703</v>
      </c>
      <c r="Y470" s="29" t="s">
        <v>897</v>
      </c>
      <c r="Z470" s="29" t="s">
        <v>634</v>
      </c>
    </row>
    <row r="471" spans="1:26" x14ac:dyDescent="0.25">
      <c r="A471" s="31" t="s">
        <v>895</v>
      </c>
      <c r="B471" s="32">
        <v>6500</v>
      </c>
      <c r="C471" s="30" t="s">
        <v>894</v>
      </c>
      <c r="D471" s="31">
        <v>6491</v>
      </c>
      <c r="E471" s="31">
        <v>29689</v>
      </c>
      <c r="F471" s="31" t="s">
        <v>895</v>
      </c>
      <c r="G471" s="31"/>
      <c r="H471" s="31"/>
      <c r="I471" s="30" t="s">
        <v>900</v>
      </c>
      <c r="J471" s="32">
        <v>6500</v>
      </c>
      <c r="K471" s="32"/>
      <c r="O471" s="32">
        <v>6500</v>
      </c>
      <c r="P471" s="32"/>
      <c r="T471" s="31" t="s">
        <v>895</v>
      </c>
      <c r="U471" s="30" t="e">
        <f>VLOOKUP(T471,'BCD Detailed Ledger-PI0028'!A:A,1,0)</f>
        <v>#N/A</v>
      </c>
      <c r="V471" s="31"/>
      <c r="W471" s="31"/>
      <c r="X471" s="29" t="s">
        <v>703</v>
      </c>
      <c r="Y471" s="29" t="s">
        <v>897</v>
      </c>
      <c r="Z471" s="29" t="s">
        <v>634</v>
      </c>
    </row>
    <row r="472" spans="1:26" s="29" customFormat="1" x14ac:dyDescent="0.25">
      <c r="A472" s="31" t="s">
        <v>902</v>
      </c>
      <c r="B472" s="32">
        <v>13000</v>
      </c>
      <c r="C472" s="30" t="s">
        <v>901</v>
      </c>
      <c r="D472" s="31">
        <v>6584</v>
      </c>
      <c r="E472" s="31">
        <v>30355</v>
      </c>
      <c r="F472" s="31" t="s">
        <v>902</v>
      </c>
      <c r="G472" s="31"/>
      <c r="H472" s="31"/>
      <c r="I472" s="30" t="s">
        <v>903</v>
      </c>
      <c r="J472" s="32">
        <v>13000</v>
      </c>
      <c r="K472" s="32"/>
      <c r="L472" s="43"/>
      <c r="M472" s="43"/>
      <c r="N472" s="43"/>
      <c r="O472" s="32">
        <v>13000</v>
      </c>
      <c r="P472" s="32"/>
      <c r="Q472" s="43"/>
      <c r="R472" s="43"/>
      <c r="S472" s="43"/>
      <c r="T472" s="31" t="s">
        <v>902</v>
      </c>
      <c r="U472" s="30" t="e">
        <f>VLOOKUP(T472,'BCD Detailed Ledger-PI0028'!A:A,1,0)</f>
        <v>#N/A</v>
      </c>
      <c r="V472" s="31"/>
      <c r="W472" s="31"/>
      <c r="X472" s="29" t="s">
        <v>703</v>
      </c>
      <c r="Y472" s="29" t="s">
        <v>904</v>
      </c>
      <c r="Z472" s="29" t="s">
        <v>634</v>
      </c>
    </row>
    <row r="473" spans="1:26" s="29" customFormat="1" x14ac:dyDescent="0.25">
      <c r="A473" s="31" t="s">
        <v>902</v>
      </c>
      <c r="B473" s="32">
        <v>13000</v>
      </c>
      <c r="C473" s="30" t="s">
        <v>901</v>
      </c>
      <c r="D473" s="31">
        <v>6585</v>
      </c>
      <c r="E473" s="31">
        <v>30356</v>
      </c>
      <c r="F473" s="31" t="s">
        <v>902</v>
      </c>
      <c r="G473" s="31"/>
      <c r="H473" s="31"/>
      <c r="I473" s="30" t="s">
        <v>905</v>
      </c>
      <c r="J473" s="32">
        <v>13000</v>
      </c>
      <c r="K473" s="32"/>
      <c r="L473" s="43"/>
      <c r="M473" s="43"/>
      <c r="N473" s="43"/>
      <c r="O473" s="32">
        <v>13000</v>
      </c>
      <c r="P473" s="32"/>
      <c r="Q473" s="43"/>
      <c r="R473" s="43"/>
      <c r="S473" s="43"/>
      <c r="T473" s="31" t="s">
        <v>902</v>
      </c>
      <c r="U473" s="30" t="e">
        <f>VLOOKUP(T473,'BCD Detailed Ledger-PI0028'!A:A,1,0)</f>
        <v>#N/A</v>
      </c>
      <c r="V473" s="31"/>
      <c r="W473" s="31"/>
      <c r="X473" s="29" t="s">
        <v>703</v>
      </c>
      <c r="Y473" s="29" t="s">
        <v>904</v>
      </c>
      <c r="Z473" s="29" t="s">
        <v>634</v>
      </c>
    </row>
    <row r="474" spans="1:26" s="29" customFormat="1" x14ac:dyDescent="0.25">
      <c r="A474" s="31" t="s">
        <v>907</v>
      </c>
      <c r="B474" s="32">
        <v>6500</v>
      </c>
      <c r="C474" s="30" t="s">
        <v>906</v>
      </c>
      <c r="D474" s="31">
        <v>6702</v>
      </c>
      <c r="E474" s="31">
        <v>30833</v>
      </c>
      <c r="F474" s="31" t="s">
        <v>907</v>
      </c>
      <c r="G474" s="31"/>
      <c r="H474" s="31"/>
      <c r="I474" s="30" t="s">
        <v>908</v>
      </c>
      <c r="J474" s="32">
        <v>6500</v>
      </c>
      <c r="K474" s="32"/>
      <c r="L474" s="43"/>
      <c r="M474" s="43"/>
      <c r="N474" s="43"/>
      <c r="O474" s="32">
        <v>6500</v>
      </c>
      <c r="P474" s="32"/>
      <c r="Q474" s="43"/>
      <c r="R474" s="43"/>
      <c r="S474" s="43"/>
      <c r="T474" s="31" t="s">
        <v>907</v>
      </c>
      <c r="U474" s="30" t="e">
        <f>VLOOKUP(T474,'BCD Detailed Ledger-PI0028'!A:A,1,0)</f>
        <v>#N/A</v>
      </c>
      <c r="V474" s="31"/>
      <c r="W474" s="31"/>
      <c r="X474" s="29" t="s">
        <v>703</v>
      </c>
      <c r="Y474" s="29" t="s">
        <v>909</v>
      </c>
      <c r="Z474" s="29" t="s">
        <v>634</v>
      </c>
    </row>
    <row r="475" spans="1:26" s="29" customFormat="1" x14ac:dyDescent="0.25">
      <c r="A475" s="31" t="s">
        <v>911</v>
      </c>
      <c r="B475" s="32">
        <v>6500</v>
      </c>
      <c r="C475" s="30" t="s">
        <v>910</v>
      </c>
      <c r="D475" s="31">
        <v>6713</v>
      </c>
      <c r="E475" s="31">
        <v>30922</v>
      </c>
      <c r="F475" s="31" t="s">
        <v>911</v>
      </c>
      <c r="G475" s="31"/>
      <c r="H475" s="31"/>
      <c r="I475" s="30" t="s">
        <v>890</v>
      </c>
      <c r="J475" s="32">
        <v>6500</v>
      </c>
      <c r="K475" s="32"/>
      <c r="L475" s="43"/>
      <c r="M475" s="43"/>
      <c r="N475" s="43"/>
      <c r="O475" s="32">
        <v>6500</v>
      </c>
      <c r="P475" s="32"/>
      <c r="Q475" s="43"/>
      <c r="R475" s="43"/>
      <c r="S475" s="43"/>
      <c r="T475" s="31" t="s">
        <v>911</v>
      </c>
      <c r="U475" s="30" t="e">
        <f>VLOOKUP(T475,'BCD Detailed Ledger-PI0028'!A:A,1,0)</f>
        <v>#N/A</v>
      </c>
      <c r="V475" s="31"/>
      <c r="W475" s="31"/>
      <c r="X475" s="29" t="s">
        <v>703</v>
      </c>
      <c r="Y475" s="29" t="s">
        <v>912</v>
      </c>
      <c r="Z475" s="29" t="s">
        <v>634</v>
      </c>
    </row>
    <row r="476" spans="1:26" s="29" customFormat="1" x14ac:dyDescent="0.25">
      <c r="A476" s="31" t="s">
        <v>914</v>
      </c>
      <c r="B476" s="32">
        <v>6500</v>
      </c>
      <c r="C476" s="30" t="s">
        <v>913</v>
      </c>
      <c r="D476" s="31">
        <v>6737</v>
      </c>
      <c r="E476" s="31">
        <v>31134</v>
      </c>
      <c r="F476" s="31" t="s">
        <v>914</v>
      </c>
      <c r="G476" s="31"/>
      <c r="H476" s="31"/>
      <c r="I476" s="30" t="s">
        <v>638</v>
      </c>
      <c r="J476" s="32">
        <v>6500</v>
      </c>
      <c r="K476" s="32"/>
      <c r="L476" s="43"/>
      <c r="M476" s="43"/>
      <c r="N476" s="43"/>
      <c r="O476" s="32">
        <v>6500</v>
      </c>
      <c r="P476" s="32"/>
      <c r="Q476" s="43"/>
      <c r="R476" s="43"/>
      <c r="S476" s="43"/>
      <c r="T476" s="31" t="s">
        <v>914</v>
      </c>
      <c r="U476" s="30" t="e">
        <f>VLOOKUP(T476,'BCD Detailed Ledger-PI0028'!A:A,1,0)</f>
        <v>#N/A</v>
      </c>
      <c r="V476" s="31"/>
      <c r="W476" s="31"/>
      <c r="X476" s="29" t="s">
        <v>703</v>
      </c>
      <c r="Y476" s="29" t="s">
        <v>915</v>
      </c>
      <c r="Z476" s="29" t="s">
        <v>634</v>
      </c>
    </row>
    <row r="477" spans="1:26" s="29" customFormat="1" x14ac:dyDescent="0.25">
      <c r="A477" s="31" t="s">
        <v>914</v>
      </c>
      <c r="B477" s="32">
        <v>6500</v>
      </c>
      <c r="C477" s="30" t="s">
        <v>913</v>
      </c>
      <c r="D477" s="31">
        <v>6740</v>
      </c>
      <c r="E477" s="31">
        <v>31138</v>
      </c>
      <c r="F477" s="31" t="s">
        <v>914</v>
      </c>
      <c r="G477" s="31"/>
      <c r="H477" s="31"/>
      <c r="I477" s="30" t="s">
        <v>916</v>
      </c>
      <c r="J477" s="32">
        <v>6500</v>
      </c>
      <c r="K477" s="32"/>
      <c r="L477" s="43"/>
      <c r="M477" s="43"/>
      <c r="N477" s="43"/>
      <c r="O477" s="32">
        <v>6500</v>
      </c>
      <c r="P477" s="32"/>
      <c r="Q477" s="43"/>
      <c r="R477" s="43"/>
      <c r="S477" s="43"/>
      <c r="T477" s="31" t="s">
        <v>914</v>
      </c>
      <c r="U477" s="30" t="e">
        <f>VLOOKUP(T477,'BCD Detailed Ledger-PI0028'!A:A,1,0)</f>
        <v>#N/A</v>
      </c>
      <c r="V477" s="31"/>
      <c r="W477" s="31"/>
      <c r="X477" s="29" t="s">
        <v>703</v>
      </c>
      <c r="Y477" s="29" t="s">
        <v>915</v>
      </c>
      <c r="Z477" s="29" t="s">
        <v>634</v>
      </c>
    </row>
    <row r="478" spans="1:26" s="29" customFormat="1" x14ac:dyDescent="0.25">
      <c r="A478" s="31" t="s">
        <v>918</v>
      </c>
      <c r="B478" s="43"/>
      <c r="C478" s="30" t="s">
        <v>917</v>
      </c>
      <c r="D478" s="31">
        <v>6800</v>
      </c>
      <c r="E478" s="31">
        <v>31397</v>
      </c>
      <c r="F478" s="31" t="s">
        <v>918</v>
      </c>
      <c r="G478" s="31"/>
      <c r="H478" s="31"/>
      <c r="I478" s="30" t="s">
        <v>919</v>
      </c>
      <c r="J478" s="43"/>
      <c r="K478" s="43"/>
      <c r="L478" s="43"/>
      <c r="M478" s="43"/>
      <c r="N478" s="43"/>
      <c r="O478" s="43"/>
      <c r="P478" s="43"/>
      <c r="Q478" s="43"/>
      <c r="R478" s="43"/>
      <c r="S478" s="43"/>
      <c r="T478" s="31" t="s">
        <v>918</v>
      </c>
      <c r="U478" s="30" t="e">
        <f>VLOOKUP(T478,'BCD Detailed Ledger-PI0028'!A:A,1,0)</f>
        <v>#N/A</v>
      </c>
      <c r="V478" s="31"/>
      <c r="W478" s="31"/>
      <c r="X478" s="29" t="s">
        <v>703</v>
      </c>
      <c r="Y478" s="29" t="s">
        <v>920</v>
      </c>
      <c r="Z478" s="29" t="s">
        <v>634</v>
      </c>
    </row>
    <row r="479" spans="1:26" s="29" customFormat="1" x14ac:dyDescent="0.25">
      <c r="A479" s="31" t="s">
        <v>922</v>
      </c>
      <c r="B479" s="43"/>
      <c r="C479" s="30" t="s">
        <v>921</v>
      </c>
      <c r="D479" s="31">
        <v>6820</v>
      </c>
      <c r="E479" s="31">
        <v>31585</v>
      </c>
      <c r="F479" s="31" t="s">
        <v>922</v>
      </c>
      <c r="G479" s="31"/>
      <c r="H479" s="31"/>
      <c r="I479" s="30" t="s">
        <v>923</v>
      </c>
      <c r="J479" s="32">
        <v>6500</v>
      </c>
      <c r="K479" s="43"/>
      <c r="L479" s="43"/>
      <c r="M479" s="43"/>
      <c r="N479" s="43"/>
      <c r="O479" s="43"/>
      <c r="P479" s="43"/>
      <c r="Q479" s="43"/>
      <c r="R479" s="43"/>
      <c r="S479" s="43"/>
      <c r="T479" s="31" t="s">
        <v>922</v>
      </c>
      <c r="U479" s="30" t="e">
        <f>VLOOKUP(T479,'BCD Detailed Ledger-PI0028'!A:A,1,0)</f>
        <v>#N/A</v>
      </c>
      <c r="V479" s="31"/>
      <c r="W479" s="31"/>
      <c r="X479" s="29" t="s">
        <v>703</v>
      </c>
      <c r="Y479" s="29" t="s">
        <v>924</v>
      </c>
      <c r="Z479" s="29" t="s">
        <v>634</v>
      </c>
    </row>
    <row r="480" spans="1:26" s="29" customFormat="1" x14ac:dyDescent="0.25">
      <c r="A480" s="31"/>
      <c r="B480" s="49"/>
      <c r="C480" s="30"/>
      <c r="D480" s="31"/>
      <c r="E480" s="31"/>
      <c r="F480" s="31"/>
      <c r="G480" s="31"/>
      <c r="H480" s="31"/>
      <c r="I480" s="30"/>
      <c r="J480" s="32"/>
      <c r="K480" s="43"/>
      <c r="L480" s="43"/>
      <c r="M480" s="43"/>
      <c r="N480" s="43"/>
      <c r="O480" s="49"/>
      <c r="P480" s="43"/>
      <c r="Q480" s="43"/>
      <c r="R480" s="43"/>
      <c r="S480" s="43"/>
      <c r="T480" s="31"/>
      <c r="U480" s="30" t="e">
        <f>VLOOKUP(T480,'BCD Detailed Ledger-PI0028'!A:A,1,0)</f>
        <v>#N/A</v>
      </c>
      <c r="V480" s="31"/>
      <c r="W480" s="31"/>
    </row>
    <row r="481" spans="1:26" s="29" customFormat="1" ht="15.75" thickBot="1" x14ac:dyDescent="0.3">
      <c r="A481" s="31"/>
      <c r="B481" s="50">
        <f>SUM(B390:B480)</f>
        <v>1971800</v>
      </c>
      <c r="C481" s="30"/>
      <c r="D481" s="31"/>
      <c r="E481" s="31"/>
      <c r="F481" s="31"/>
      <c r="G481" s="31"/>
      <c r="H481" s="31"/>
      <c r="I481" s="30"/>
      <c r="J481" s="32"/>
      <c r="K481" s="43"/>
      <c r="L481" s="43"/>
      <c r="M481" s="43"/>
      <c r="N481" s="43"/>
      <c r="O481" s="50">
        <f>SUM(O390:O480)</f>
        <v>1971800</v>
      </c>
      <c r="P481" s="43"/>
      <c r="Q481" s="43"/>
      <c r="R481" s="43"/>
      <c r="S481" s="43"/>
      <c r="T481" s="31"/>
      <c r="U481" s="30" t="e">
        <f>VLOOKUP(T481,'BCD Detailed Ledger-PI0028'!A:A,1,0)</f>
        <v>#N/A</v>
      </c>
      <c r="V481" s="31"/>
      <c r="W481" s="31"/>
    </row>
    <row r="482" spans="1:26" s="29" customFormat="1" ht="15.75" thickTop="1" x14ac:dyDescent="0.25">
      <c r="A482" s="31"/>
      <c r="B482" s="43"/>
      <c r="C482" s="30"/>
      <c r="D482" s="31"/>
      <c r="E482" s="31"/>
      <c r="F482" s="31"/>
      <c r="G482" s="31"/>
      <c r="H482" s="31"/>
      <c r="I482" s="30"/>
      <c r="J482" s="32"/>
      <c r="K482" s="43"/>
      <c r="L482" s="43"/>
      <c r="M482" s="43"/>
      <c r="N482" s="43"/>
      <c r="O482" s="43"/>
      <c r="P482" s="43"/>
      <c r="Q482" s="43"/>
      <c r="R482" s="43"/>
      <c r="S482" s="43"/>
      <c r="T482" s="31"/>
      <c r="U482" s="30" t="e">
        <f>VLOOKUP(T482,'BCD Detailed Ledger-PI0028'!A:A,1,0)</f>
        <v>#N/A</v>
      </c>
      <c r="V482" s="31"/>
      <c r="W482" s="31"/>
    </row>
    <row r="483" spans="1:26" s="29" customFormat="1" x14ac:dyDescent="0.25">
      <c r="A483" s="31"/>
      <c r="B483" s="43"/>
      <c r="C483" s="30"/>
      <c r="D483" s="35" t="s">
        <v>925</v>
      </c>
      <c r="E483" s="31"/>
      <c r="F483" s="31"/>
      <c r="G483" s="31"/>
      <c r="H483" s="31"/>
      <c r="I483" s="30"/>
      <c r="J483" s="32"/>
      <c r="K483" s="43"/>
      <c r="L483" s="43"/>
      <c r="M483" s="43"/>
      <c r="N483" s="43"/>
      <c r="O483" s="43"/>
      <c r="P483" s="43"/>
      <c r="Q483" s="43"/>
      <c r="R483" s="43"/>
      <c r="S483" s="43"/>
      <c r="T483" s="31"/>
      <c r="U483" s="30" t="e">
        <f>VLOOKUP(T483,'BCD Detailed Ledger-PI0028'!A:A,1,0)</f>
        <v>#N/A</v>
      </c>
      <c r="V483" s="31"/>
      <c r="W483" s="31"/>
    </row>
    <row r="484" spans="1:26" x14ac:dyDescent="0.25">
      <c r="A484" s="31" t="s">
        <v>943</v>
      </c>
      <c r="B484" s="32">
        <v>5000</v>
      </c>
      <c r="C484" s="30" t="s">
        <v>538</v>
      </c>
      <c r="D484" s="31">
        <v>1932</v>
      </c>
      <c r="E484" s="31">
        <v>9096</v>
      </c>
      <c r="F484" s="31" t="s">
        <v>943</v>
      </c>
      <c r="G484" s="31">
        <v>0</v>
      </c>
      <c r="H484" s="31"/>
      <c r="I484" s="30" t="s">
        <v>114</v>
      </c>
      <c r="J484" s="32">
        <v>5000</v>
      </c>
      <c r="K484" s="32"/>
      <c r="O484" s="32">
        <v>5000</v>
      </c>
      <c r="P484" s="32"/>
      <c r="Q484" s="43">
        <v>0</v>
      </c>
      <c r="R484" s="43" t="s">
        <v>944</v>
      </c>
      <c r="T484" s="31" t="s">
        <v>943</v>
      </c>
      <c r="U484" s="30" t="e">
        <f>VLOOKUP(T484,'BCD Detailed Ledger-PI0028'!A:A,1,0)</f>
        <v>#N/A</v>
      </c>
      <c r="V484" s="31"/>
      <c r="W484" s="31"/>
      <c r="Z484" s="43" t="s">
        <v>930</v>
      </c>
    </row>
    <row r="485" spans="1:26" x14ac:dyDescent="0.25">
      <c r="A485" s="31" t="s">
        <v>950</v>
      </c>
      <c r="B485" s="32">
        <v>10000</v>
      </c>
      <c r="C485" s="30" t="s">
        <v>949</v>
      </c>
      <c r="D485" s="31">
        <v>2147</v>
      </c>
      <c r="E485" s="31">
        <v>10189</v>
      </c>
      <c r="F485" s="31" t="s">
        <v>950</v>
      </c>
      <c r="G485" s="31">
        <v>0</v>
      </c>
      <c r="H485" s="31"/>
      <c r="I485" s="30" t="s">
        <v>951</v>
      </c>
      <c r="J485" s="32">
        <v>10000</v>
      </c>
      <c r="K485" s="32"/>
      <c r="O485" s="32">
        <v>10000</v>
      </c>
      <c r="P485" s="32"/>
      <c r="Q485" s="43">
        <v>0</v>
      </c>
      <c r="R485" s="43" t="s">
        <v>952</v>
      </c>
      <c r="T485" s="31" t="s">
        <v>950</v>
      </c>
      <c r="U485" s="30" t="e">
        <f>VLOOKUP(T485,'BCD Detailed Ledger-PI0028'!A:A,1,0)</f>
        <v>#N/A</v>
      </c>
      <c r="V485" s="31"/>
      <c r="W485" s="31"/>
      <c r="Z485" s="43" t="s">
        <v>930</v>
      </c>
    </row>
    <row r="486" spans="1:26" x14ac:dyDescent="0.25">
      <c r="A486" s="31" t="s">
        <v>954</v>
      </c>
      <c r="B486" s="32">
        <v>10000</v>
      </c>
      <c r="C486" s="30" t="s">
        <v>953</v>
      </c>
      <c r="D486" s="31">
        <v>2186</v>
      </c>
      <c r="E486" s="31">
        <v>10488</v>
      </c>
      <c r="F486" s="31" t="s">
        <v>954</v>
      </c>
      <c r="G486" s="31">
        <v>0</v>
      </c>
      <c r="H486" s="31"/>
      <c r="I486" s="30" t="s">
        <v>955</v>
      </c>
      <c r="J486" s="32">
        <v>10000</v>
      </c>
      <c r="K486" s="32"/>
      <c r="O486" s="32">
        <v>10000</v>
      </c>
      <c r="P486" s="32"/>
      <c r="Q486" s="43">
        <v>0</v>
      </c>
      <c r="R486" s="43" t="s">
        <v>956</v>
      </c>
      <c r="T486" s="31" t="s">
        <v>954</v>
      </c>
      <c r="U486" s="30" t="e">
        <f>VLOOKUP(T486,'BCD Detailed Ledger-PI0028'!A:A,1,0)</f>
        <v>#N/A</v>
      </c>
      <c r="V486" s="31"/>
      <c r="W486" s="31"/>
      <c r="Z486" s="43" t="s">
        <v>930</v>
      </c>
    </row>
    <row r="487" spans="1:26" x14ac:dyDescent="0.25">
      <c r="A487" s="31" t="s">
        <v>957</v>
      </c>
      <c r="B487" s="32">
        <v>15000</v>
      </c>
      <c r="C487" s="30" t="s">
        <v>580</v>
      </c>
      <c r="D487" s="31">
        <v>2421</v>
      </c>
      <c r="E487" s="31">
        <v>11348</v>
      </c>
      <c r="F487" s="31" t="s">
        <v>957</v>
      </c>
      <c r="G487" s="31">
        <v>0</v>
      </c>
      <c r="H487" s="31"/>
      <c r="I487" s="30" t="s">
        <v>958</v>
      </c>
      <c r="J487" s="32">
        <v>15000</v>
      </c>
      <c r="K487" s="32"/>
      <c r="O487" s="32">
        <v>15000</v>
      </c>
      <c r="P487" s="32"/>
      <c r="Q487" s="43">
        <v>0</v>
      </c>
      <c r="R487" s="43" t="s">
        <v>959</v>
      </c>
      <c r="T487" s="31" t="s">
        <v>957</v>
      </c>
      <c r="U487" s="30" t="e">
        <f>VLOOKUP(T487,'BCD Detailed Ledger-PI0028'!A:A,1,0)</f>
        <v>#N/A</v>
      </c>
      <c r="V487" s="31"/>
      <c r="W487" s="31"/>
      <c r="Z487" s="43" t="s">
        <v>930</v>
      </c>
    </row>
    <row r="488" spans="1:26" x14ac:dyDescent="0.25">
      <c r="A488" s="29" t="s">
        <v>430</v>
      </c>
      <c r="B488" s="32">
        <v>14470</v>
      </c>
      <c r="C488" s="30" t="s">
        <v>434</v>
      </c>
      <c r="D488" s="31">
        <v>4419</v>
      </c>
      <c r="E488" s="31">
        <v>19396</v>
      </c>
      <c r="F488" s="31" t="s">
        <v>430</v>
      </c>
      <c r="G488" s="31">
        <v>0</v>
      </c>
      <c r="H488" s="31"/>
      <c r="I488" s="30" t="s">
        <v>963</v>
      </c>
      <c r="J488" s="32">
        <v>14470</v>
      </c>
      <c r="K488" s="32"/>
      <c r="L488" s="29"/>
      <c r="M488" s="29"/>
      <c r="N488" s="29"/>
      <c r="O488" s="32">
        <v>14470</v>
      </c>
      <c r="P488" s="32"/>
      <c r="Q488" s="29"/>
      <c r="R488" s="29"/>
      <c r="S488" s="29" t="s">
        <v>433</v>
      </c>
      <c r="T488" s="29" t="s">
        <v>430</v>
      </c>
      <c r="U488" s="30" t="e">
        <f>VLOOKUP(T488,'BCD Detailed Ledger-PI0028'!A:A,1,0)</f>
        <v>#N/A</v>
      </c>
      <c r="V488" s="29"/>
      <c r="W488" s="29"/>
      <c r="X488" s="29"/>
      <c r="Y488" s="29"/>
      <c r="Z488" s="29" t="s">
        <v>930</v>
      </c>
    </row>
    <row r="489" spans="1:26" x14ac:dyDescent="0.25">
      <c r="A489" s="29" t="s">
        <v>422</v>
      </c>
      <c r="B489" s="32">
        <v>66150</v>
      </c>
      <c r="C489" s="30" t="s">
        <v>83</v>
      </c>
      <c r="D489" s="31">
        <v>4468</v>
      </c>
      <c r="E489" s="31">
        <v>19560</v>
      </c>
      <c r="F489" s="31" t="s">
        <v>422</v>
      </c>
      <c r="G489" s="31">
        <v>0</v>
      </c>
      <c r="H489" s="31"/>
      <c r="I489" s="30" t="s">
        <v>964</v>
      </c>
      <c r="J489" s="32">
        <v>66150</v>
      </c>
      <c r="K489" s="32"/>
      <c r="L489" s="29"/>
      <c r="M489" s="29"/>
      <c r="N489" s="29"/>
      <c r="O489" s="32">
        <v>66150</v>
      </c>
      <c r="P489" s="32"/>
      <c r="Q489" s="29">
        <v>0</v>
      </c>
      <c r="R489" s="29">
        <v>0</v>
      </c>
      <c r="S489" s="29" t="s">
        <v>424</v>
      </c>
      <c r="T489" s="29" t="s">
        <v>422</v>
      </c>
      <c r="U489" s="30" t="e">
        <f>VLOOKUP(T489,'BCD Detailed Ledger-PI0028'!A:A,1,0)</f>
        <v>#N/A</v>
      </c>
      <c r="V489" s="29"/>
      <c r="W489" s="29"/>
      <c r="X489" s="29"/>
      <c r="Y489" s="29"/>
      <c r="Z489" s="29" t="s">
        <v>930</v>
      </c>
    </row>
    <row r="490" spans="1:26" x14ac:dyDescent="0.25">
      <c r="A490" s="29" t="s">
        <v>422</v>
      </c>
      <c r="B490" s="32">
        <v>67000</v>
      </c>
      <c r="C490" s="30" t="s">
        <v>83</v>
      </c>
      <c r="D490" s="31">
        <v>4469</v>
      </c>
      <c r="E490" s="31">
        <v>19561</v>
      </c>
      <c r="F490" s="31" t="s">
        <v>422</v>
      </c>
      <c r="G490" s="31">
        <v>0</v>
      </c>
      <c r="H490" s="31"/>
      <c r="I490" s="30" t="s">
        <v>965</v>
      </c>
      <c r="J490" s="32">
        <v>67000</v>
      </c>
      <c r="K490" s="32"/>
      <c r="L490" s="29"/>
      <c r="M490" s="29"/>
      <c r="N490" s="29"/>
      <c r="O490" s="32">
        <v>67000</v>
      </c>
      <c r="P490" s="32"/>
      <c r="Q490" s="29">
        <v>0</v>
      </c>
      <c r="R490" s="29">
        <v>0</v>
      </c>
      <c r="S490" s="29" t="s">
        <v>424</v>
      </c>
      <c r="T490" s="29" t="s">
        <v>422</v>
      </c>
      <c r="U490" s="30" t="e">
        <f>VLOOKUP(T490,'BCD Detailed Ledger-PI0028'!A:A,1,0)</f>
        <v>#N/A</v>
      </c>
      <c r="V490" s="29"/>
      <c r="W490" s="29"/>
      <c r="X490" s="29"/>
      <c r="Y490" s="29"/>
      <c r="Z490" s="29" t="s">
        <v>930</v>
      </c>
    </row>
    <row r="491" spans="1:26" x14ac:dyDescent="0.25">
      <c r="A491" s="29" t="s">
        <v>966</v>
      </c>
      <c r="B491" s="32">
        <v>5000</v>
      </c>
      <c r="C491" s="30" t="s">
        <v>683</v>
      </c>
      <c r="D491" s="31">
        <v>4524</v>
      </c>
      <c r="E491" s="31">
        <v>19932</v>
      </c>
      <c r="F491" s="31" t="s">
        <v>966</v>
      </c>
      <c r="G491" s="31">
        <v>0</v>
      </c>
      <c r="H491" s="31"/>
      <c r="I491" s="30" t="s">
        <v>967</v>
      </c>
      <c r="J491" s="32">
        <v>5000</v>
      </c>
      <c r="K491" s="32"/>
      <c r="L491" s="29"/>
      <c r="M491" s="29"/>
      <c r="N491" s="29"/>
      <c r="O491" s="32">
        <v>5000</v>
      </c>
      <c r="P491" s="32"/>
      <c r="Q491" s="29" t="s">
        <v>968</v>
      </c>
      <c r="R491" s="29">
        <v>0</v>
      </c>
      <c r="S491" s="29" t="s">
        <v>969</v>
      </c>
      <c r="T491" s="29" t="s">
        <v>966</v>
      </c>
      <c r="U491" s="30" t="e">
        <f>VLOOKUP(T491,'BCD Detailed Ledger-PI0028'!A:A,1,0)</f>
        <v>#N/A</v>
      </c>
      <c r="V491" s="29"/>
      <c r="W491" s="29"/>
      <c r="X491" s="29"/>
      <c r="Y491" s="29"/>
      <c r="Z491" s="29" t="s">
        <v>930</v>
      </c>
    </row>
    <row r="492" spans="1:26" x14ac:dyDescent="0.25">
      <c r="A492" s="29" t="s">
        <v>77</v>
      </c>
      <c r="B492" s="32">
        <v>58500</v>
      </c>
      <c r="C492" s="30" t="s">
        <v>974</v>
      </c>
      <c r="D492" s="31">
        <v>4638</v>
      </c>
      <c r="E492" s="31">
        <v>20522</v>
      </c>
      <c r="F492" s="31" t="s">
        <v>77</v>
      </c>
      <c r="G492" s="31">
        <v>0</v>
      </c>
      <c r="H492" s="31"/>
      <c r="I492" s="30" t="s">
        <v>975</v>
      </c>
      <c r="J492" s="32">
        <v>58500</v>
      </c>
      <c r="K492" s="32"/>
      <c r="L492" s="29"/>
      <c r="M492" s="29"/>
      <c r="N492" s="29"/>
      <c r="O492" s="32">
        <v>58500</v>
      </c>
      <c r="P492" s="32"/>
      <c r="Q492" s="29">
        <v>0</v>
      </c>
      <c r="R492" s="29">
        <v>0</v>
      </c>
      <c r="S492" s="29" t="s">
        <v>81</v>
      </c>
      <c r="T492" s="29" t="s">
        <v>77</v>
      </c>
      <c r="U492" s="30" t="e">
        <f>VLOOKUP(T492,'BCD Detailed Ledger-PI0028'!A:A,1,0)</f>
        <v>#N/A</v>
      </c>
      <c r="V492" s="29"/>
      <c r="W492" s="29"/>
      <c r="X492" s="29"/>
      <c r="Y492" s="29"/>
      <c r="Z492" s="29" t="s">
        <v>930</v>
      </c>
    </row>
    <row r="493" spans="1:26" x14ac:dyDescent="0.25">
      <c r="A493" s="31" t="s">
        <v>989</v>
      </c>
      <c r="B493" s="32">
        <v>5000</v>
      </c>
      <c r="C493" s="30" t="s">
        <v>985</v>
      </c>
      <c r="D493" s="31">
        <v>2834</v>
      </c>
      <c r="E493" s="31">
        <v>13000</v>
      </c>
      <c r="F493" s="31" t="s">
        <v>989</v>
      </c>
      <c r="G493" s="31">
        <v>0</v>
      </c>
      <c r="H493" s="31"/>
      <c r="I493" s="30" t="s">
        <v>990</v>
      </c>
      <c r="J493" s="32">
        <v>5000</v>
      </c>
      <c r="K493" s="32"/>
      <c r="O493" s="32">
        <v>5000</v>
      </c>
      <c r="P493" s="32"/>
      <c r="Q493" s="43">
        <v>0</v>
      </c>
      <c r="R493" s="43" t="s">
        <v>991</v>
      </c>
      <c r="T493" s="31" t="s">
        <v>989</v>
      </c>
      <c r="U493" s="30" t="e">
        <f>VLOOKUP(T493,'BCD Detailed Ledger-PI0028'!A:A,1,0)</f>
        <v>#N/A</v>
      </c>
      <c r="V493" s="31"/>
      <c r="W493" s="31"/>
      <c r="Z493" s="43" t="s">
        <v>930</v>
      </c>
    </row>
    <row r="494" spans="1:26" x14ac:dyDescent="0.25">
      <c r="A494" s="31" t="s">
        <v>989</v>
      </c>
      <c r="B494" s="32">
        <v>5000</v>
      </c>
      <c r="C494" s="30" t="s">
        <v>590</v>
      </c>
      <c r="D494" s="31">
        <v>2845</v>
      </c>
      <c r="E494" s="31">
        <v>13056</v>
      </c>
      <c r="F494" s="31" t="s">
        <v>989</v>
      </c>
      <c r="G494" s="31">
        <v>0</v>
      </c>
      <c r="H494" s="31"/>
      <c r="I494" s="30" t="s">
        <v>990</v>
      </c>
      <c r="J494" s="32">
        <v>5000</v>
      </c>
      <c r="K494" s="32"/>
      <c r="O494" s="32">
        <v>5000</v>
      </c>
      <c r="P494" s="32"/>
      <c r="Q494" s="43">
        <v>0</v>
      </c>
      <c r="R494" s="43" t="s">
        <v>991</v>
      </c>
      <c r="T494" s="31" t="s">
        <v>989</v>
      </c>
      <c r="U494" s="30" t="e">
        <f>VLOOKUP(T494,'BCD Detailed Ledger-PI0028'!A:A,1,0)</f>
        <v>#N/A</v>
      </c>
      <c r="V494" s="31"/>
      <c r="W494" s="31"/>
      <c r="Z494" s="43" t="s">
        <v>930</v>
      </c>
    </row>
    <row r="495" spans="1:26" x14ac:dyDescent="0.25">
      <c r="A495" s="31" t="s">
        <v>992</v>
      </c>
      <c r="B495" s="32">
        <v>5000</v>
      </c>
      <c r="C495" s="30" t="s">
        <v>595</v>
      </c>
      <c r="D495" s="31">
        <v>2877</v>
      </c>
      <c r="E495" s="31">
        <v>13264</v>
      </c>
      <c r="F495" s="31" t="s">
        <v>992</v>
      </c>
      <c r="G495" s="31">
        <v>0</v>
      </c>
      <c r="H495" s="31"/>
      <c r="I495" s="30" t="s">
        <v>993</v>
      </c>
      <c r="J495" s="32">
        <v>5000</v>
      </c>
      <c r="K495" s="32"/>
      <c r="O495" s="32">
        <v>5000</v>
      </c>
      <c r="P495" s="32"/>
      <c r="Q495" s="43">
        <v>0</v>
      </c>
      <c r="R495" s="43" t="s">
        <v>994</v>
      </c>
      <c r="T495" s="31" t="s">
        <v>992</v>
      </c>
      <c r="U495" s="30" t="e">
        <f>VLOOKUP(T495,'BCD Detailed Ledger-PI0028'!A:A,1,0)</f>
        <v>#N/A</v>
      </c>
      <c r="V495" s="31"/>
      <c r="W495" s="31"/>
      <c r="Z495" s="43" t="s">
        <v>930</v>
      </c>
    </row>
    <row r="496" spans="1:26" x14ac:dyDescent="0.25">
      <c r="A496" s="31" t="s">
        <v>1000</v>
      </c>
      <c r="B496" s="32">
        <v>43470</v>
      </c>
      <c r="C496" s="30" t="s">
        <v>999</v>
      </c>
      <c r="D496" s="31">
        <v>3168</v>
      </c>
      <c r="E496" s="31">
        <v>14282</v>
      </c>
      <c r="F496" s="31" t="s">
        <v>1000</v>
      </c>
      <c r="G496" s="31">
        <v>0</v>
      </c>
      <c r="H496" s="31"/>
      <c r="I496" s="30" t="s">
        <v>1001</v>
      </c>
      <c r="J496" s="32">
        <v>43470</v>
      </c>
      <c r="K496" s="32"/>
      <c r="O496" s="32">
        <v>43470</v>
      </c>
      <c r="P496" s="32"/>
      <c r="Q496" s="43">
        <v>0</v>
      </c>
      <c r="R496" s="43" t="s">
        <v>1002</v>
      </c>
      <c r="T496" s="31" t="s">
        <v>1000</v>
      </c>
      <c r="U496" s="30" t="e">
        <f>VLOOKUP(T496,'BCD Detailed Ledger-PI0028'!A:A,1,0)</f>
        <v>#N/A</v>
      </c>
      <c r="V496" s="31"/>
      <c r="W496" s="31"/>
      <c r="Z496" s="43" t="s">
        <v>930</v>
      </c>
    </row>
    <row r="497" spans="1:26" x14ac:dyDescent="0.25">
      <c r="A497" s="31" t="s">
        <v>1004</v>
      </c>
      <c r="B497" s="32">
        <v>34230</v>
      </c>
      <c r="C497" s="30" t="s">
        <v>1003</v>
      </c>
      <c r="D497" s="31">
        <v>3403</v>
      </c>
      <c r="E497" s="31">
        <v>14905</v>
      </c>
      <c r="F497" s="31" t="s">
        <v>1004</v>
      </c>
      <c r="G497" s="31">
        <v>0</v>
      </c>
      <c r="H497" s="31"/>
      <c r="I497" s="30" t="s">
        <v>1005</v>
      </c>
      <c r="J497" s="32">
        <v>34230</v>
      </c>
      <c r="K497" s="32"/>
      <c r="O497" s="32">
        <v>34230</v>
      </c>
      <c r="P497" s="32"/>
      <c r="R497" s="43" t="s">
        <v>1006</v>
      </c>
      <c r="T497" s="31" t="s">
        <v>1004</v>
      </c>
      <c r="U497" s="30" t="e">
        <f>VLOOKUP(T497,'BCD Detailed Ledger-PI0028'!A:A,1,0)</f>
        <v>#N/A</v>
      </c>
      <c r="V497" s="31"/>
      <c r="W497" s="31"/>
      <c r="Z497" s="43" t="s">
        <v>930</v>
      </c>
    </row>
    <row r="498" spans="1:26" x14ac:dyDescent="0.25">
      <c r="A498" s="31" t="s">
        <v>1012</v>
      </c>
      <c r="B498" s="32">
        <v>6350</v>
      </c>
      <c r="C498" s="30" t="s">
        <v>1011</v>
      </c>
      <c r="D498" s="31">
        <v>3488</v>
      </c>
      <c r="E498" s="31">
        <v>15257</v>
      </c>
      <c r="F498" s="31" t="s">
        <v>1012</v>
      </c>
      <c r="G498" s="31" t="s">
        <v>1013</v>
      </c>
      <c r="H498" s="31"/>
      <c r="I498" s="30" t="s">
        <v>652</v>
      </c>
      <c r="J498" s="32">
        <v>6350</v>
      </c>
      <c r="K498" s="32"/>
      <c r="O498" s="32">
        <v>6350</v>
      </c>
      <c r="P498" s="32"/>
      <c r="Q498" s="43">
        <v>0</v>
      </c>
      <c r="R498" s="43" t="s">
        <v>1014</v>
      </c>
      <c r="T498" s="31" t="s">
        <v>1012</v>
      </c>
      <c r="U498" s="30" t="e">
        <f>VLOOKUP(T498,'BCD Detailed Ledger-PI0028'!A:A,1,0)</f>
        <v>#N/A</v>
      </c>
      <c r="V498" s="31"/>
      <c r="W498" s="31"/>
      <c r="Z498" s="43" t="s">
        <v>930</v>
      </c>
    </row>
    <row r="499" spans="1:26" x14ac:dyDescent="0.25">
      <c r="A499" s="31" t="s">
        <v>1015</v>
      </c>
      <c r="B499" s="32">
        <v>10000</v>
      </c>
      <c r="C499" s="30" t="s">
        <v>1011</v>
      </c>
      <c r="D499" s="31">
        <v>3489</v>
      </c>
      <c r="E499" s="31">
        <v>15258</v>
      </c>
      <c r="F499" s="31" t="s">
        <v>1015</v>
      </c>
      <c r="G499" s="31" t="s">
        <v>1016</v>
      </c>
      <c r="H499" s="31"/>
      <c r="I499" s="30" t="s">
        <v>1017</v>
      </c>
      <c r="J499" s="32">
        <v>10000</v>
      </c>
      <c r="K499" s="32"/>
      <c r="O499" s="32">
        <v>10000</v>
      </c>
      <c r="P499" s="32"/>
      <c r="Q499" s="43">
        <v>0</v>
      </c>
      <c r="R499" s="43" t="s">
        <v>1018</v>
      </c>
      <c r="T499" s="31" t="s">
        <v>1015</v>
      </c>
      <c r="U499" s="30" t="e">
        <f>VLOOKUP(T499,'BCD Detailed Ledger-PI0028'!A:A,1,0)</f>
        <v>#N/A</v>
      </c>
      <c r="V499" s="31"/>
      <c r="W499" s="31"/>
      <c r="Z499" s="43" t="s">
        <v>930</v>
      </c>
    </row>
    <row r="500" spans="1:26" x14ac:dyDescent="0.25">
      <c r="A500" s="31" t="s">
        <v>1019</v>
      </c>
      <c r="B500" s="32">
        <v>5000</v>
      </c>
      <c r="C500" s="30" t="s">
        <v>1011</v>
      </c>
      <c r="D500" s="31">
        <v>3505</v>
      </c>
      <c r="E500" s="31">
        <v>15280</v>
      </c>
      <c r="F500" s="31" t="s">
        <v>1019</v>
      </c>
      <c r="G500" s="31" t="s">
        <v>1020</v>
      </c>
      <c r="H500" s="31"/>
      <c r="I500" s="30" t="s">
        <v>1021</v>
      </c>
      <c r="J500" s="32">
        <v>5000</v>
      </c>
      <c r="K500" s="32"/>
      <c r="O500" s="32">
        <v>5000</v>
      </c>
      <c r="P500" s="32"/>
      <c r="Q500" s="43">
        <v>0</v>
      </c>
      <c r="R500" s="43" t="s">
        <v>1022</v>
      </c>
      <c r="T500" s="31" t="s">
        <v>1019</v>
      </c>
      <c r="U500" s="30" t="e">
        <f>VLOOKUP(T500,'BCD Detailed Ledger-PI0028'!A:A,1,0)</f>
        <v>#N/A</v>
      </c>
      <c r="V500" s="31"/>
      <c r="W500" s="31"/>
      <c r="Z500" s="43" t="s">
        <v>930</v>
      </c>
    </row>
    <row r="501" spans="1:26" x14ac:dyDescent="0.25">
      <c r="A501" s="31" t="s">
        <v>1023</v>
      </c>
      <c r="B501" s="32">
        <v>21500</v>
      </c>
      <c r="C501" s="30" t="s">
        <v>366</v>
      </c>
      <c r="D501" s="31">
        <v>3517</v>
      </c>
      <c r="E501" s="31">
        <v>15323</v>
      </c>
      <c r="F501" s="31" t="s">
        <v>1023</v>
      </c>
      <c r="G501" s="31" t="s">
        <v>1024</v>
      </c>
      <c r="H501" s="31"/>
      <c r="I501" s="30" t="s">
        <v>1025</v>
      </c>
      <c r="J501" s="32">
        <v>21500</v>
      </c>
      <c r="K501" s="32"/>
      <c r="O501" s="32">
        <v>21500</v>
      </c>
      <c r="P501" s="32"/>
      <c r="Q501" s="43">
        <v>0</v>
      </c>
      <c r="R501" s="43" t="s">
        <v>1026</v>
      </c>
      <c r="T501" s="31" t="s">
        <v>1023</v>
      </c>
      <c r="U501" s="30" t="e">
        <f>VLOOKUP(T501,'BCD Detailed Ledger-PI0028'!A:A,1,0)</f>
        <v>#N/A</v>
      </c>
      <c r="V501" s="31"/>
      <c r="W501" s="31"/>
      <c r="Z501" s="43" t="s">
        <v>930</v>
      </c>
    </row>
    <row r="502" spans="1:26" x14ac:dyDescent="0.25">
      <c r="A502" s="31" t="s">
        <v>1028</v>
      </c>
      <c r="B502" s="32">
        <v>6150</v>
      </c>
      <c r="C502" s="30" t="s">
        <v>1027</v>
      </c>
      <c r="D502" s="31">
        <v>3550</v>
      </c>
      <c r="E502" s="31">
        <v>15536</v>
      </c>
      <c r="F502" s="31" t="s">
        <v>1028</v>
      </c>
      <c r="G502" s="31" t="s">
        <v>1029</v>
      </c>
      <c r="H502" s="31"/>
      <c r="I502" s="30" t="s">
        <v>1030</v>
      </c>
      <c r="J502" s="32">
        <v>6150</v>
      </c>
      <c r="K502" s="32"/>
      <c r="O502" s="32">
        <v>6150</v>
      </c>
      <c r="P502" s="32"/>
      <c r="Q502" s="43">
        <v>0</v>
      </c>
      <c r="R502" s="43" t="s">
        <v>1031</v>
      </c>
      <c r="T502" s="31" t="s">
        <v>1028</v>
      </c>
      <c r="U502" s="30" t="e">
        <f>VLOOKUP(T502,'BCD Detailed Ledger-PI0028'!A:A,1,0)</f>
        <v>#N/A</v>
      </c>
      <c r="V502" s="31"/>
      <c r="W502" s="31"/>
      <c r="Z502" s="43" t="s">
        <v>930</v>
      </c>
    </row>
    <row r="503" spans="1:26" x14ac:dyDescent="0.25">
      <c r="A503" s="31" t="s">
        <v>1032</v>
      </c>
      <c r="B503" s="32">
        <v>12280</v>
      </c>
      <c r="C503" s="30" t="s">
        <v>1027</v>
      </c>
      <c r="D503" s="31">
        <v>3555</v>
      </c>
      <c r="E503" s="31">
        <v>15544</v>
      </c>
      <c r="F503" s="31" t="s">
        <v>1032</v>
      </c>
      <c r="G503" s="31" t="s">
        <v>1033</v>
      </c>
      <c r="H503" s="31"/>
      <c r="I503" s="30" t="s">
        <v>330</v>
      </c>
      <c r="J503" s="32">
        <v>12280</v>
      </c>
      <c r="K503" s="32"/>
      <c r="O503" s="32">
        <v>12280</v>
      </c>
      <c r="P503" s="32"/>
      <c r="Q503" s="43">
        <v>0</v>
      </c>
      <c r="R503" s="43" t="s">
        <v>1034</v>
      </c>
      <c r="T503" s="31" t="s">
        <v>1032</v>
      </c>
      <c r="U503" s="30" t="e">
        <f>VLOOKUP(T503,'BCD Detailed Ledger-PI0028'!A:A,1,0)</f>
        <v>#N/A</v>
      </c>
      <c r="V503" s="31"/>
      <c r="W503" s="31"/>
      <c r="Z503" s="43" t="s">
        <v>930</v>
      </c>
    </row>
    <row r="504" spans="1:26" x14ac:dyDescent="0.25">
      <c r="A504" s="31" t="s">
        <v>1040</v>
      </c>
      <c r="B504" s="32">
        <v>6500</v>
      </c>
      <c r="C504" s="30" t="s">
        <v>1039</v>
      </c>
      <c r="D504" s="31">
        <v>3642</v>
      </c>
      <c r="E504" s="31">
        <v>15877</v>
      </c>
      <c r="F504" s="31" t="s">
        <v>1040</v>
      </c>
      <c r="G504" s="31">
        <v>0</v>
      </c>
      <c r="H504" s="31"/>
      <c r="I504" s="30" t="s">
        <v>1041</v>
      </c>
      <c r="J504" s="32">
        <v>6500</v>
      </c>
      <c r="K504" s="32"/>
      <c r="O504" s="32">
        <v>6500</v>
      </c>
      <c r="P504" s="32"/>
      <c r="Q504" s="43">
        <v>0</v>
      </c>
      <c r="R504" s="43" t="s">
        <v>1042</v>
      </c>
      <c r="T504" s="31" t="s">
        <v>1040</v>
      </c>
      <c r="U504" s="30" t="e">
        <f>VLOOKUP(T504,'BCD Detailed Ledger-PI0028'!A:A,1,0)</f>
        <v>#N/A</v>
      </c>
      <c r="V504" s="31"/>
      <c r="W504" s="31"/>
      <c r="Z504" s="43" t="s">
        <v>930</v>
      </c>
    </row>
    <row r="505" spans="1:26" x14ac:dyDescent="0.25">
      <c r="A505" s="31"/>
      <c r="F505" s="31"/>
      <c r="G505" s="31"/>
      <c r="H505" s="31"/>
      <c r="I505" s="30" t="s">
        <v>1043</v>
      </c>
      <c r="T505" s="31"/>
      <c r="U505" s="30" t="e">
        <f>VLOOKUP(T505,'BCD Detailed Ledger-PI0028'!A:A,1,0)</f>
        <v>#N/A</v>
      </c>
      <c r="V505" s="31"/>
      <c r="W505" s="31"/>
      <c r="Z505" s="43" t="s">
        <v>930</v>
      </c>
    </row>
    <row r="506" spans="1:26" x14ac:dyDescent="0.25">
      <c r="A506" s="31" t="s">
        <v>1044</v>
      </c>
      <c r="B506" s="32">
        <v>6230</v>
      </c>
      <c r="C506" s="30" t="s">
        <v>1039</v>
      </c>
      <c r="D506" s="31">
        <v>3647</v>
      </c>
      <c r="E506" s="31">
        <v>15893</v>
      </c>
      <c r="F506" s="31" t="s">
        <v>1044</v>
      </c>
      <c r="G506" s="31" t="s">
        <v>1045</v>
      </c>
      <c r="H506" s="31"/>
      <c r="I506" s="30" t="s">
        <v>1046</v>
      </c>
      <c r="J506" s="32">
        <v>6230</v>
      </c>
      <c r="K506" s="32"/>
      <c r="O506" s="32">
        <v>6230</v>
      </c>
      <c r="P506" s="32"/>
      <c r="Q506" s="43">
        <v>0</v>
      </c>
      <c r="R506" s="43" t="s">
        <v>1047</v>
      </c>
      <c r="T506" s="31" t="s">
        <v>1044</v>
      </c>
      <c r="U506" s="30" t="e">
        <f>VLOOKUP(T506,'BCD Detailed Ledger-PI0028'!A:A,1,0)</f>
        <v>#N/A</v>
      </c>
      <c r="V506" s="31"/>
      <c r="W506" s="31"/>
      <c r="Z506" s="43" t="s">
        <v>930</v>
      </c>
    </row>
    <row r="507" spans="1:26" x14ac:dyDescent="0.25">
      <c r="A507" s="31" t="s">
        <v>1044</v>
      </c>
      <c r="B507" s="32">
        <v>6000</v>
      </c>
      <c r="C507" s="30" t="s">
        <v>1039</v>
      </c>
      <c r="D507" s="31">
        <v>3650</v>
      </c>
      <c r="E507" s="31">
        <v>15897</v>
      </c>
      <c r="F507" s="31" t="s">
        <v>1044</v>
      </c>
      <c r="G507" s="31" t="s">
        <v>1045</v>
      </c>
      <c r="H507" s="31"/>
      <c r="I507" s="30" t="s">
        <v>573</v>
      </c>
      <c r="J507" s="32">
        <v>6000</v>
      </c>
      <c r="K507" s="32"/>
      <c r="O507" s="32">
        <v>6000</v>
      </c>
      <c r="P507" s="32"/>
      <c r="Q507" s="43">
        <v>0</v>
      </c>
      <c r="R507" s="43" t="s">
        <v>1047</v>
      </c>
      <c r="T507" s="31" t="s">
        <v>1044</v>
      </c>
      <c r="U507" s="30" t="e">
        <f>VLOOKUP(T507,'BCD Detailed Ledger-PI0028'!A:A,1,0)</f>
        <v>#N/A</v>
      </c>
      <c r="V507" s="31"/>
      <c r="W507" s="31"/>
      <c r="Z507" s="43" t="s">
        <v>930</v>
      </c>
    </row>
    <row r="508" spans="1:26" x14ac:dyDescent="0.25">
      <c r="A508" s="29" t="s">
        <v>1049</v>
      </c>
      <c r="B508" s="32">
        <v>51750</v>
      </c>
      <c r="C508" s="30" t="s">
        <v>1048</v>
      </c>
      <c r="D508" s="31">
        <v>3658</v>
      </c>
      <c r="E508" s="31">
        <v>15944</v>
      </c>
      <c r="F508" s="31" t="s">
        <v>1049</v>
      </c>
      <c r="G508" s="31">
        <v>0</v>
      </c>
      <c r="H508" s="31"/>
      <c r="I508" s="30" t="s">
        <v>1050</v>
      </c>
      <c r="J508" s="32">
        <v>51750</v>
      </c>
      <c r="K508" s="32"/>
      <c r="L508" s="29"/>
      <c r="M508" s="29"/>
      <c r="N508" s="29"/>
      <c r="O508" s="32">
        <v>51750</v>
      </c>
      <c r="P508" s="32"/>
      <c r="Q508" s="29">
        <v>0</v>
      </c>
      <c r="R508" s="29" t="s">
        <v>1051</v>
      </c>
      <c r="S508" s="29"/>
      <c r="T508" s="29" t="s">
        <v>1049</v>
      </c>
      <c r="U508" s="30" t="e">
        <f>VLOOKUP(T508,'BCD Detailed Ledger-PI0028'!A:A,1,0)</f>
        <v>#N/A</v>
      </c>
      <c r="V508" s="29"/>
      <c r="W508" s="29"/>
      <c r="X508" s="29"/>
      <c r="Y508" s="29"/>
      <c r="Z508" s="43" t="s">
        <v>930</v>
      </c>
    </row>
    <row r="509" spans="1:26" x14ac:dyDescent="0.25">
      <c r="A509" s="29" t="s">
        <v>1052</v>
      </c>
      <c r="B509" s="40">
        <v>243.9</v>
      </c>
      <c r="C509" s="30" t="s">
        <v>1048</v>
      </c>
      <c r="D509" s="31">
        <v>3664</v>
      </c>
      <c r="E509" s="31">
        <v>15954</v>
      </c>
      <c r="F509" s="31" t="s">
        <v>1052</v>
      </c>
      <c r="G509" s="31" t="s">
        <v>1053</v>
      </c>
      <c r="H509" s="31"/>
      <c r="I509" s="30" t="s">
        <v>456</v>
      </c>
      <c r="J509" s="32">
        <v>5000</v>
      </c>
      <c r="K509" s="32"/>
      <c r="L509" s="30" t="s">
        <v>334</v>
      </c>
      <c r="M509" s="29"/>
      <c r="N509" s="29"/>
      <c r="O509" s="40">
        <v>243.9</v>
      </c>
      <c r="P509" s="40"/>
      <c r="Q509" s="29">
        <v>0</v>
      </c>
      <c r="R509" s="29" t="s">
        <v>1054</v>
      </c>
      <c r="S509" s="29"/>
      <c r="T509" s="29" t="s">
        <v>1052</v>
      </c>
      <c r="U509" s="30" t="e">
        <f>VLOOKUP(T509,'BCD Detailed Ledger-PI0028'!A:A,1,0)</f>
        <v>#N/A</v>
      </c>
      <c r="V509" s="29"/>
      <c r="W509" s="29"/>
      <c r="X509" s="29"/>
      <c r="Y509" s="29"/>
      <c r="Z509" s="43" t="s">
        <v>930</v>
      </c>
    </row>
    <row r="510" spans="1:26" x14ac:dyDescent="0.25">
      <c r="A510" s="29" t="s">
        <v>1055</v>
      </c>
      <c r="B510" s="32">
        <v>10000</v>
      </c>
      <c r="C510" s="30" t="s">
        <v>1048</v>
      </c>
      <c r="D510" s="31">
        <v>3666</v>
      </c>
      <c r="E510" s="31">
        <v>15956</v>
      </c>
      <c r="F510" s="31" t="s">
        <v>1055</v>
      </c>
      <c r="G510" s="31">
        <v>0</v>
      </c>
      <c r="H510" s="31"/>
      <c r="I510" s="30" t="s">
        <v>257</v>
      </c>
      <c r="J510" s="32">
        <v>10000</v>
      </c>
      <c r="K510" s="32"/>
      <c r="L510" s="29"/>
      <c r="M510" s="29"/>
      <c r="N510" s="29"/>
      <c r="O510" s="32">
        <v>10000</v>
      </c>
      <c r="P510" s="32"/>
      <c r="Q510" s="29">
        <v>0</v>
      </c>
      <c r="R510" s="29" t="s">
        <v>1031</v>
      </c>
      <c r="S510" s="29"/>
      <c r="T510" s="29" t="s">
        <v>1055</v>
      </c>
      <c r="U510" s="30" t="e">
        <f>VLOOKUP(T510,'BCD Detailed Ledger-PI0028'!A:A,1,0)</f>
        <v>#N/A</v>
      </c>
      <c r="V510" s="29"/>
      <c r="W510" s="29"/>
      <c r="X510" s="29"/>
      <c r="Y510" s="29"/>
      <c r="Z510" s="43" t="s">
        <v>930</v>
      </c>
    </row>
    <row r="511" spans="1:26" x14ac:dyDescent="0.25">
      <c r="A511" s="29" t="s">
        <v>1044</v>
      </c>
      <c r="B511" s="32">
        <v>33500</v>
      </c>
      <c r="C511" s="30" t="s">
        <v>1048</v>
      </c>
      <c r="D511" s="31">
        <v>3667</v>
      </c>
      <c r="E511" s="31">
        <v>15959</v>
      </c>
      <c r="F511" s="31" t="s">
        <v>1044</v>
      </c>
      <c r="G511" s="31" t="s">
        <v>1045</v>
      </c>
      <c r="H511" s="31"/>
      <c r="I511" s="30" t="s">
        <v>396</v>
      </c>
      <c r="J511" s="32">
        <v>33500</v>
      </c>
      <c r="K511" s="32"/>
      <c r="L511" s="29"/>
      <c r="M511" s="29"/>
      <c r="N511" s="29"/>
      <c r="O511" s="32">
        <v>33500</v>
      </c>
      <c r="P511" s="32"/>
      <c r="Q511" s="29">
        <v>0</v>
      </c>
      <c r="R511" s="29" t="s">
        <v>1047</v>
      </c>
      <c r="S511" s="29"/>
      <c r="T511" s="29" t="s">
        <v>1044</v>
      </c>
      <c r="U511" s="30" t="e">
        <f>VLOOKUP(T511,'BCD Detailed Ledger-PI0028'!A:A,1,0)</f>
        <v>#N/A</v>
      </c>
      <c r="V511" s="29"/>
      <c r="W511" s="29"/>
      <c r="X511" s="29"/>
      <c r="Y511" s="29"/>
      <c r="Z511" s="43" t="s">
        <v>930</v>
      </c>
    </row>
    <row r="512" spans="1:26" x14ac:dyDescent="0.25">
      <c r="A512" s="29" t="s">
        <v>1056</v>
      </c>
      <c r="B512" s="32">
        <v>5000</v>
      </c>
      <c r="C512" s="30" t="s">
        <v>1048</v>
      </c>
      <c r="D512" s="31">
        <v>3669</v>
      </c>
      <c r="E512" s="31">
        <v>15966</v>
      </c>
      <c r="F512" s="31" t="s">
        <v>1056</v>
      </c>
      <c r="G512" s="31" t="s">
        <v>1057</v>
      </c>
      <c r="H512" s="31"/>
      <c r="I512" s="30" t="s">
        <v>1058</v>
      </c>
      <c r="J512" s="32">
        <v>5000</v>
      </c>
      <c r="K512" s="32"/>
      <c r="L512" s="29"/>
      <c r="M512" s="29"/>
      <c r="N512" s="29"/>
      <c r="O512" s="32">
        <v>5000</v>
      </c>
      <c r="P512" s="32"/>
      <c r="Q512" s="29">
        <v>0</v>
      </c>
      <c r="R512" s="29" t="s">
        <v>1059</v>
      </c>
      <c r="S512" s="29"/>
      <c r="T512" s="29" t="s">
        <v>1056</v>
      </c>
      <c r="U512" s="30" t="e">
        <f>VLOOKUP(T512,'BCD Detailed Ledger-PI0028'!A:A,1,0)</f>
        <v>#N/A</v>
      </c>
      <c r="V512" s="29"/>
      <c r="W512" s="29"/>
      <c r="X512" s="29"/>
      <c r="Y512" s="29"/>
      <c r="Z512" s="43" t="s">
        <v>930</v>
      </c>
    </row>
    <row r="513" spans="1:26" x14ac:dyDescent="0.25">
      <c r="A513" s="29" t="s">
        <v>1060</v>
      </c>
      <c r="B513" s="40">
        <v>299.02</v>
      </c>
      <c r="C513" s="30" t="s">
        <v>394</v>
      </c>
      <c r="D513" s="31">
        <v>3670</v>
      </c>
      <c r="E513" s="31">
        <v>15992</v>
      </c>
      <c r="F513" s="31" t="s">
        <v>1060</v>
      </c>
      <c r="G513" s="31" t="s">
        <v>1061</v>
      </c>
      <c r="H513" s="31"/>
      <c r="I513" s="30" t="s">
        <v>1062</v>
      </c>
      <c r="J513" s="32">
        <v>6130</v>
      </c>
      <c r="K513" s="32"/>
      <c r="L513" s="30" t="s">
        <v>1063</v>
      </c>
      <c r="M513" s="29"/>
      <c r="N513" s="29"/>
      <c r="O513" s="40">
        <v>299.02</v>
      </c>
      <c r="P513" s="40"/>
      <c r="Q513" s="29">
        <v>0</v>
      </c>
      <c r="R513" s="29" t="s">
        <v>1064</v>
      </c>
      <c r="S513" s="29"/>
      <c r="T513" s="29" t="s">
        <v>1060</v>
      </c>
      <c r="U513" s="30" t="e">
        <f>VLOOKUP(T513,'BCD Detailed Ledger-PI0028'!A:A,1,0)</f>
        <v>#N/A</v>
      </c>
      <c r="V513" s="29"/>
      <c r="W513" s="29"/>
      <c r="X513" s="29"/>
      <c r="Y513" s="29"/>
      <c r="Z513" s="43" t="s">
        <v>930</v>
      </c>
    </row>
    <row r="514" spans="1:26" x14ac:dyDescent="0.25">
      <c r="A514" s="29" t="s">
        <v>1065</v>
      </c>
      <c r="B514" s="32">
        <v>11500</v>
      </c>
      <c r="C514" s="30" t="s">
        <v>394</v>
      </c>
      <c r="D514" s="31">
        <v>3672</v>
      </c>
      <c r="E514" s="31">
        <v>15995</v>
      </c>
      <c r="F514" s="31" t="s">
        <v>1065</v>
      </c>
      <c r="G514" s="31">
        <v>0</v>
      </c>
      <c r="H514" s="31"/>
      <c r="I514" s="30" t="s">
        <v>1066</v>
      </c>
      <c r="J514" s="32">
        <v>11500</v>
      </c>
      <c r="K514" s="32"/>
      <c r="L514" s="29"/>
      <c r="M514" s="29"/>
      <c r="N514" s="29"/>
      <c r="O514" s="32">
        <v>11500</v>
      </c>
      <c r="P514" s="32"/>
      <c r="Q514" s="29">
        <v>0</v>
      </c>
      <c r="R514" s="29" t="s">
        <v>1067</v>
      </c>
      <c r="S514" s="29"/>
      <c r="T514" s="29" t="s">
        <v>1065</v>
      </c>
      <c r="U514" s="30" t="e">
        <f>VLOOKUP(T514,'BCD Detailed Ledger-PI0028'!A:A,1,0)</f>
        <v>#N/A</v>
      </c>
      <c r="V514" s="29"/>
      <c r="W514" s="29"/>
      <c r="X514" s="29"/>
      <c r="Y514" s="29"/>
      <c r="Z514" s="43" t="s">
        <v>930</v>
      </c>
    </row>
    <row r="515" spans="1:26" x14ac:dyDescent="0.25">
      <c r="A515" s="29" t="s">
        <v>1068</v>
      </c>
      <c r="B515" s="32">
        <v>18000</v>
      </c>
      <c r="C515" s="30" t="s">
        <v>394</v>
      </c>
      <c r="D515" s="31">
        <v>3673</v>
      </c>
      <c r="E515" s="31">
        <v>16000</v>
      </c>
      <c r="F515" s="31" t="s">
        <v>1068</v>
      </c>
      <c r="G515" s="31" t="s">
        <v>1069</v>
      </c>
      <c r="H515" s="31"/>
      <c r="I515" s="30" t="s">
        <v>1070</v>
      </c>
      <c r="J515" s="32">
        <v>18000</v>
      </c>
      <c r="K515" s="32"/>
      <c r="L515" s="29"/>
      <c r="M515" s="29"/>
      <c r="N515" s="29"/>
      <c r="O515" s="32">
        <v>18000</v>
      </c>
      <c r="P515" s="32"/>
      <c r="Q515" s="29">
        <v>0</v>
      </c>
      <c r="R515" s="29" t="s">
        <v>1071</v>
      </c>
      <c r="S515" s="29"/>
      <c r="T515" s="29" t="s">
        <v>1068</v>
      </c>
      <c r="U515" s="30" t="e">
        <f>VLOOKUP(T515,'BCD Detailed Ledger-PI0028'!A:A,1,0)</f>
        <v>#N/A</v>
      </c>
      <c r="V515" s="29"/>
      <c r="W515" s="29"/>
      <c r="X515" s="29"/>
      <c r="Y515" s="29"/>
      <c r="Z515" s="43" t="s">
        <v>930</v>
      </c>
    </row>
    <row r="516" spans="1:26" x14ac:dyDescent="0.25">
      <c r="A516" s="29" t="s">
        <v>1072</v>
      </c>
      <c r="B516" s="32">
        <v>11180</v>
      </c>
      <c r="C516" s="30" t="s">
        <v>394</v>
      </c>
      <c r="D516" s="31">
        <v>3674</v>
      </c>
      <c r="E516" s="31">
        <v>16001</v>
      </c>
      <c r="F516" s="31" t="s">
        <v>1072</v>
      </c>
      <c r="G516" s="31">
        <v>0</v>
      </c>
      <c r="H516" s="31"/>
      <c r="I516" s="30" t="s">
        <v>330</v>
      </c>
      <c r="J516" s="32">
        <v>11180</v>
      </c>
      <c r="K516" s="32"/>
      <c r="L516" s="29"/>
      <c r="M516" s="29"/>
      <c r="N516" s="29"/>
      <c r="O516" s="32">
        <v>11180</v>
      </c>
      <c r="P516" s="32"/>
      <c r="Q516" s="29">
        <v>0</v>
      </c>
      <c r="R516" s="29" t="s">
        <v>1073</v>
      </c>
      <c r="S516" s="29"/>
      <c r="T516" s="29" t="s">
        <v>1072</v>
      </c>
      <c r="U516" s="30" t="e">
        <f>VLOOKUP(T516,'BCD Detailed Ledger-PI0028'!A:A,1,0)</f>
        <v>#N/A</v>
      </c>
      <c r="V516" s="29"/>
      <c r="W516" s="29"/>
      <c r="X516" s="29"/>
      <c r="Y516" s="29"/>
      <c r="Z516" s="43" t="s">
        <v>930</v>
      </c>
    </row>
    <row r="517" spans="1:26" x14ac:dyDescent="0.25">
      <c r="A517" s="31" t="s">
        <v>1082</v>
      </c>
      <c r="B517" s="32">
        <v>51000</v>
      </c>
      <c r="C517" s="30" t="s">
        <v>1077</v>
      </c>
      <c r="D517" s="31">
        <v>3701</v>
      </c>
      <c r="E517" s="31">
        <v>16223</v>
      </c>
      <c r="F517" s="31" t="s">
        <v>1078</v>
      </c>
      <c r="G517" s="31" t="s">
        <v>1079</v>
      </c>
      <c r="H517" s="31"/>
      <c r="I517" s="30" t="s">
        <v>1080</v>
      </c>
      <c r="J517" s="32">
        <v>51000</v>
      </c>
      <c r="K517" s="32"/>
      <c r="L517" s="29"/>
      <c r="M517" s="29"/>
      <c r="N517" s="29"/>
      <c r="O517" s="32">
        <v>51000</v>
      </c>
      <c r="P517" s="32"/>
      <c r="Q517" s="29"/>
      <c r="R517" s="29" t="s">
        <v>1081</v>
      </c>
      <c r="S517" s="29"/>
      <c r="T517" s="31" t="s">
        <v>1082</v>
      </c>
      <c r="U517" s="30" t="e">
        <f>VLOOKUP(T517,'BCD Detailed Ledger-PI0028'!A:A,1,0)</f>
        <v>#N/A</v>
      </c>
      <c r="V517" s="31"/>
      <c r="W517" s="31"/>
      <c r="X517" s="29"/>
      <c r="Y517" s="29"/>
      <c r="Z517" s="29" t="s">
        <v>930</v>
      </c>
    </row>
    <row r="518" spans="1:26" x14ac:dyDescent="0.25">
      <c r="A518" s="29" t="s">
        <v>1095</v>
      </c>
      <c r="B518" s="32">
        <v>10000</v>
      </c>
      <c r="C518" s="30" t="s">
        <v>1091</v>
      </c>
      <c r="D518" s="31">
        <v>3808</v>
      </c>
      <c r="E518" s="31">
        <v>16643</v>
      </c>
      <c r="F518" s="31" t="s">
        <v>1095</v>
      </c>
      <c r="G518" s="31">
        <v>0</v>
      </c>
      <c r="H518" s="31"/>
      <c r="I518" s="30" t="s">
        <v>1096</v>
      </c>
      <c r="J518" s="32">
        <v>10000</v>
      </c>
      <c r="K518" s="32"/>
      <c r="L518" s="29"/>
      <c r="M518" s="29"/>
      <c r="N518" s="29"/>
      <c r="O518" s="32">
        <v>10000</v>
      </c>
      <c r="P518" s="32"/>
      <c r="Q518" s="29">
        <v>0</v>
      </c>
      <c r="R518" s="29" t="s">
        <v>1094</v>
      </c>
      <c r="S518" s="29"/>
      <c r="T518" s="29" t="s">
        <v>1095</v>
      </c>
      <c r="U518" s="30" t="e">
        <f>VLOOKUP(T518,'BCD Detailed Ledger-PI0028'!A:A,1,0)</f>
        <v>#N/A</v>
      </c>
      <c r="V518" s="29"/>
      <c r="W518" s="29"/>
      <c r="X518" s="29"/>
      <c r="Y518" s="29"/>
      <c r="Z518" s="29" t="s">
        <v>930</v>
      </c>
    </row>
    <row r="519" spans="1:26" x14ac:dyDescent="0.25">
      <c r="A519" s="29" t="s">
        <v>1097</v>
      </c>
      <c r="B519" s="32">
        <v>6500</v>
      </c>
      <c r="C519" s="30" t="s">
        <v>404</v>
      </c>
      <c r="D519" s="31">
        <v>3818</v>
      </c>
      <c r="E519" s="31">
        <v>16681</v>
      </c>
      <c r="F519" s="31" t="s">
        <v>1097</v>
      </c>
      <c r="G519" s="31">
        <v>0</v>
      </c>
      <c r="H519" s="31"/>
      <c r="I519" s="30" t="s">
        <v>1098</v>
      </c>
      <c r="J519" s="32">
        <v>6500</v>
      </c>
      <c r="K519" s="32"/>
      <c r="L519" s="29"/>
      <c r="M519" s="29"/>
      <c r="N519" s="29"/>
      <c r="O519" s="32">
        <v>6500</v>
      </c>
      <c r="P519" s="32"/>
      <c r="Q519" s="29">
        <v>0</v>
      </c>
      <c r="R519" s="29" t="s">
        <v>1099</v>
      </c>
      <c r="S519" s="29"/>
      <c r="T519" s="29" t="s">
        <v>1097</v>
      </c>
      <c r="U519" s="30" t="e">
        <f>VLOOKUP(T519,'BCD Detailed Ledger-PI0028'!A:A,1,0)</f>
        <v>#N/A</v>
      </c>
      <c r="V519" s="29"/>
      <c r="W519" s="29"/>
      <c r="X519" s="29"/>
      <c r="Y519" s="29"/>
      <c r="Z519" s="29" t="s">
        <v>930</v>
      </c>
    </row>
    <row r="520" spans="1:26" x14ac:dyDescent="0.25">
      <c r="A520" s="29" t="s">
        <v>1100</v>
      </c>
      <c r="B520" s="32">
        <v>6180</v>
      </c>
      <c r="C520" s="30" t="s">
        <v>404</v>
      </c>
      <c r="D520" s="31">
        <v>3820</v>
      </c>
      <c r="E520" s="31">
        <v>16683</v>
      </c>
      <c r="F520" s="31" t="s">
        <v>1100</v>
      </c>
      <c r="G520" s="31">
        <v>0</v>
      </c>
      <c r="H520" s="31"/>
      <c r="I520" s="30" t="s">
        <v>1101</v>
      </c>
      <c r="J520" s="32">
        <v>6180</v>
      </c>
      <c r="K520" s="32"/>
      <c r="L520" s="29"/>
      <c r="M520" s="29"/>
      <c r="N520" s="29"/>
      <c r="O520" s="32">
        <v>6180</v>
      </c>
      <c r="P520" s="32"/>
      <c r="Q520" s="29">
        <v>0</v>
      </c>
      <c r="R520" s="29" t="s">
        <v>1102</v>
      </c>
      <c r="S520" s="29"/>
      <c r="T520" s="29" t="s">
        <v>1100</v>
      </c>
      <c r="U520" s="30" t="e">
        <f>VLOOKUP(T520,'BCD Detailed Ledger-PI0028'!A:A,1,0)</f>
        <v>#N/A</v>
      </c>
      <c r="V520" s="29"/>
      <c r="W520" s="29"/>
      <c r="X520" s="29"/>
      <c r="Y520" s="29"/>
      <c r="Z520" s="29" t="s">
        <v>930</v>
      </c>
    </row>
    <row r="521" spans="1:26" x14ac:dyDescent="0.25">
      <c r="A521" s="29" t="s">
        <v>1106</v>
      </c>
      <c r="B521" s="32">
        <v>79240</v>
      </c>
      <c r="C521" s="30" t="s">
        <v>1105</v>
      </c>
      <c r="D521" s="31">
        <v>3876</v>
      </c>
      <c r="E521" s="31">
        <v>16867</v>
      </c>
      <c r="F521" s="31" t="s">
        <v>1106</v>
      </c>
      <c r="G521" s="31" t="s">
        <v>1107</v>
      </c>
      <c r="H521" s="31"/>
      <c r="I521" s="30" t="s">
        <v>1108</v>
      </c>
      <c r="J521" s="32">
        <v>79240</v>
      </c>
      <c r="K521" s="32"/>
      <c r="L521" s="29"/>
      <c r="M521" s="29"/>
      <c r="N521" s="29"/>
      <c r="O521" s="32">
        <v>79240</v>
      </c>
      <c r="P521" s="32"/>
      <c r="Q521" s="29">
        <v>0</v>
      </c>
      <c r="R521" s="29" t="s">
        <v>1109</v>
      </c>
      <c r="S521" s="29"/>
      <c r="T521" s="29" t="s">
        <v>1106</v>
      </c>
      <c r="U521" s="30" t="e">
        <f>VLOOKUP(T521,'BCD Detailed Ledger-PI0028'!A:A,1,0)</f>
        <v>#N/A</v>
      </c>
      <c r="V521" s="29"/>
      <c r="W521" s="29"/>
      <c r="X521" s="29"/>
      <c r="Y521" s="29"/>
      <c r="Z521" s="29" t="s">
        <v>930</v>
      </c>
    </row>
    <row r="522" spans="1:26" x14ac:dyDescent="0.25">
      <c r="A522" s="29" t="s">
        <v>1111</v>
      </c>
      <c r="B522" s="32">
        <v>6500</v>
      </c>
      <c r="C522" s="30" t="s">
        <v>1110</v>
      </c>
      <c r="D522" s="31">
        <v>3879</v>
      </c>
      <c r="E522" s="31">
        <v>16951</v>
      </c>
      <c r="F522" s="31" t="s">
        <v>1111</v>
      </c>
      <c r="G522" s="31">
        <v>0</v>
      </c>
      <c r="H522" s="31"/>
      <c r="I522" s="30" t="s">
        <v>1112</v>
      </c>
      <c r="J522" s="32">
        <v>6500</v>
      </c>
      <c r="K522" s="32"/>
      <c r="L522" s="29"/>
      <c r="M522" s="29"/>
      <c r="N522" s="29"/>
      <c r="O522" s="32">
        <v>6500</v>
      </c>
      <c r="P522" s="32"/>
      <c r="Q522" s="29">
        <v>0</v>
      </c>
      <c r="R522" s="29" t="s">
        <v>1113</v>
      </c>
      <c r="S522" s="29" t="s">
        <v>1111</v>
      </c>
      <c r="T522" s="29" t="s">
        <v>1111</v>
      </c>
      <c r="U522" s="30" t="e">
        <f>VLOOKUP(T522,'BCD Detailed Ledger-PI0028'!A:A,1,0)</f>
        <v>#N/A</v>
      </c>
      <c r="V522" s="29"/>
      <c r="W522" s="29"/>
      <c r="X522" s="29"/>
      <c r="Y522" s="29"/>
      <c r="Z522" s="29" t="s">
        <v>930</v>
      </c>
    </row>
    <row r="523" spans="1:26" x14ac:dyDescent="0.25">
      <c r="A523" s="29" t="s">
        <v>1115</v>
      </c>
      <c r="B523" s="32">
        <v>5000</v>
      </c>
      <c r="C523" s="30" t="s">
        <v>1114</v>
      </c>
      <c r="D523" s="31">
        <v>3894</v>
      </c>
      <c r="E523" s="31">
        <v>17016</v>
      </c>
      <c r="F523" s="31" t="s">
        <v>1115</v>
      </c>
      <c r="G523" s="31">
        <v>0</v>
      </c>
      <c r="H523" s="31"/>
      <c r="I523" s="30" t="s">
        <v>1116</v>
      </c>
      <c r="J523" s="32">
        <v>5000</v>
      </c>
      <c r="K523" s="32"/>
      <c r="L523" s="29"/>
      <c r="M523" s="29"/>
      <c r="N523" s="29"/>
      <c r="O523" s="32">
        <v>5000</v>
      </c>
      <c r="P523" s="32"/>
      <c r="Q523" s="29">
        <v>0</v>
      </c>
      <c r="R523" s="29" t="s">
        <v>1117</v>
      </c>
      <c r="S523" s="29" t="s">
        <v>1115</v>
      </c>
      <c r="T523" s="29" t="s">
        <v>1115</v>
      </c>
      <c r="U523" s="30" t="e">
        <f>VLOOKUP(T523,'BCD Detailed Ledger-PI0028'!A:A,1,0)</f>
        <v>#N/A</v>
      </c>
      <c r="V523" s="29"/>
      <c r="W523" s="29"/>
      <c r="X523" s="29"/>
      <c r="Y523" s="29"/>
      <c r="Z523" s="29" t="s">
        <v>930</v>
      </c>
    </row>
    <row r="524" spans="1:26" x14ac:dyDescent="0.25">
      <c r="A524" s="29" t="s">
        <v>1115</v>
      </c>
      <c r="B524" s="32">
        <v>6500</v>
      </c>
      <c r="C524" s="30" t="s">
        <v>1114</v>
      </c>
      <c r="D524" s="31">
        <v>3895</v>
      </c>
      <c r="E524" s="31">
        <v>17017</v>
      </c>
      <c r="F524" s="31" t="s">
        <v>1115</v>
      </c>
      <c r="G524" s="31">
        <v>0</v>
      </c>
      <c r="H524" s="31"/>
      <c r="I524" s="30" t="s">
        <v>1118</v>
      </c>
      <c r="J524" s="32">
        <v>6500</v>
      </c>
      <c r="K524" s="32"/>
      <c r="L524" s="29"/>
      <c r="M524" s="29"/>
      <c r="N524" s="29"/>
      <c r="O524" s="32">
        <v>6500</v>
      </c>
      <c r="P524" s="32"/>
      <c r="Q524" s="29">
        <v>0</v>
      </c>
      <c r="R524" s="29" t="s">
        <v>1117</v>
      </c>
      <c r="S524" s="29" t="s">
        <v>1115</v>
      </c>
      <c r="T524" s="29" t="s">
        <v>1115</v>
      </c>
      <c r="U524" s="30" t="e">
        <f>VLOOKUP(T524,'BCD Detailed Ledger-PI0028'!A:A,1,0)</f>
        <v>#N/A</v>
      </c>
      <c r="V524" s="29"/>
      <c r="W524" s="29"/>
      <c r="X524" s="29"/>
      <c r="Y524" s="29"/>
      <c r="Z524" s="29" t="s">
        <v>930</v>
      </c>
    </row>
    <row r="525" spans="1:26" x14ac:dyDescent="0.25">
      <c r="A525" s="29" t="s">
        <v>1115</v>
      </c>
      <c r="B525" s="32">
        <v>10000</v>
      </c>
      <c r="C525" s="30" t="s">
        <v>1114</v>
      </c>
      <c r="D525" s="31">
        <v>3896</v>
      </c>
      <c r="E525" s="31">
        <v>17018</v>
      </c>
      <c r="F525" s="31" t="s">
        <v>1115</v>
      </c>
      <c r="G525" s="31">
        <v>0</v>
      </c>
      <c r="H525" s="31"/>
      <c r="I525" s="30" t="s">
        <v>1119</v>
      </c>
      <c r="J525" s="32">
        <v>10000</v>
      </c>
      <c r="K525" s="32"/>
      <c r="L525" s="29"/>
      <c r="M525" s="29"/>
      <c r="N525" s="29"/>
      <c r="O525" s="32">
        <v>10000</v>
      </c>
      <c r="P525" s="32"/>
      <c r="Q525" s="29">
        <v>0</v>
      </c>
      <c r="R525" s="29" t="s">
        <v>1117</v>
      </c>
      <c r="S525" s="29" t="s">
        <v>1115</v>
      </c>
      <c r="T525" s="29" t="s">
        <v>1115</v>
      </c>
      <c r="U525" s="30" t="e">
        <f>VLOOKUP(T525,'BCD Detailed Ledger-PI0028'!A:A,1,0)</f>
        <v>#N/A</v>
      </c>
      <c r="V525" s="29"/>
      <c r="W525" s="29"/>
      <c r="X525" s="29"/>
      <c r="Y525" s="29"/>
      <c r="Z525" s="29" t="s">
        <v>930</v>
      </c>
    </row>
    <row r="526" spans="1:26" x14ac:dyDescent="0.25">
      <c r="A526" s="29" t="s">
        <v>1115</v>
      </c>
      <c r="B526" s="32">
        <v>5000</v>
      </c>
      <c r="C526" s="30" t="s">
        <v>1120</v>
      </c>
      <c r="D526" s="31">
        <v>3921</v>
      </c>
      <c r="E526" s="31">
        <v>17087</v>
      </c>
      <c r="F526" s="31" t="s">
        <v>1115</v>
      </c>
      <c r="G526" s="31">
        <v>0</v>
      </c>
      <c r="H526" s="31"/>
      <c r="I526" s="30" t="s">
        <v>182</v>
      </c>
      <c r="J526" s="32">
        <v>5000</v>
      </c>
      <c r="K526" s="32"/>
      <c r="L526" s="29"/>
      <c r="M526" s="29"/>
      <c r="N526" s="29"/>
      <c r="O526" s="32">
        <v>5000</v>
      </c>
      <c r="P526" s="32"/>
      <c r="Q526" s="29">
        <v>0</v>
      </c>
      <c r="R526" s="29" t="s">
        <v>1117</v>
      </c>
      <c r="S526" s="29" t="s">
        <v>1115</v>
      </c>
      <c r="T526" s="29" t="s">
        <v>1115</v>
      </c>
      <c r="U526" s="30" t="e">
        <f>VLOOKUP(T526,'BCD Detailed Ledger-PI0028'!A:A,1,0)</f>
        <v>#N/A</v>
      </c>
      <c r="V526" s="29"/>
      <c r="W526" s="29"/>
      <c r="X526" s="29"/>
      <c r="Y526" s="29"/>
      <c r="Z526" s="29" t="s">
        <v>930</v>
      </c>
    </row>
    <row r="527" spans="1:26" x14ac:dyDescent="0.25">
      <c r="A527" s="29" t="s">
        <v>1122</v>
      </c>
      <c r="B527" s="32">
        <v>5000</v>
      </c>
      <c r="C527" s="30" t="s">
        <v>1121</v>
      </c>
      <c r="D527" s="31">
        <v>3932</v>
      </c>
      <c r="E527" s="31">
        <v>17147</v>
      </c>
      <c r="F527" s="31" t="s">
        <v>1122</v>
      </c>
      <c r="G527" s="31">
        <v>0</v>
      </c>
      <c r="H527" s="31"/>
      <c r="I527" s="30" t="s">
        <v>1123</v>
      </c>
      <c r="J527" s="32">
        <v>5000</v>
      </c>
      <c r="K527" s="32"/>
      <c r="L527" s="29"/>
      <c r="M527" s="29"/>
      <c r="N527" s="29"/>
      <c r="O527" s="32">
        <v>5000</v>
      </c>
      <c r="P527" s="32"/>
      <c r="Q527" s="29">
        <v>0</v>
      </c>
      <c r="R527" s="29" t="s">
        <v>1124</v>
      </c>
      <c r="S527" s="29" t="s">
        <v>1122</v>
      </c>
      <c r="T527" s="29" t="s">
        <v>1122</v>
      </c>
      <c r="U527" s="30" t="e">
        <f>VLOOKUP(T527,'BCD Detailed Ledger-PI0028'!A:A,1,0)</f>
        <v>#N/A</v>
      </c>
      <c r="V527" s="29"/>
      <c r="W527" s="29"/>
      <c r="X527" s="29"/>
      <c r="Y527" s="29"/>
      <c r="Z527" s="29" t="s">
        <v>930</v>
      </c>
    </row>
    <row r="528" spans="1:26" x14ac:dyDescent="0.25">
      <c r="A528" s="29" t="s">
        <v>1115</v>
      </c>
      <c r="B528" s="32">
        <v>6350</v>
      </c>
      <c r="C528" s="30" t="s">
        <v>1121</v>
      </c>
      <c r="D528" s="31">
        <v>3933</v>
      </c>
      <c r="E528" s="31">
        <v>17150</v>
      </c>
      <c r="F528" s="31" t="s">
        <v>1115</v>
      </c>
      <c r="G528" s="31">
        <v>0</v>
      </c>
      <c r="H528" s="31"/>
      <c r="I528" s="30" t="s">
        <v>875</v>
      </c>
      <c r="J528" s="32">
        <v>6350</v>
      </c>
      <c r="K528" s="32"/>
      <c r="L528" s="29"/>
      <c r="M528" s="29"/>
      <c r="N528" s="29"/>
      <c r="O528" s="32">
        <v>6350</v>
      </c>
      <c r="P528" s="32"/>
      <c r="Q528" s="29">
        <v>0</v>
      </c>
      <c r="R528" s="29" t="s">
        <v>1117</v>
      </c>
      <c r="S528" s="29" t="s">
        <v>1115</v>
      </c>
      <c r="T528" s="29" t="s">
        <v>1115</v>
      </c>
      <c r="U528" s="30" t="e">
        <f>VLOOKUP(T528,'BCD Detailed Ledger-PI0028'!A:A,1,0)</f>
        <v>#N/A</v>
      </c>
      <c r="V528" s="29"/>
      <c r="W528" s="29"/>
      <c r="X528" s="29"/>
      <c r="Y528" s="29"/>
      <c r="Z528" s="29" t="s">
        <v>930</v>
      </c>
    </row>
    <row r="529" spans="1:26" x14ac:dyDescent="0.25">
      <c r="A529" s="29" t="s">
        <v>1126</v>
      </c>
      <c r="B529" s="32">
        <v>5000</v>
      </c>
      <c r="C529" s="30" t="s">
        <v>1125</v>
      </c>
      <c r="D529" s="31">
        <v>4004</v>
      </c>
      <c r="E529" s="31">
        <v>17500</v>
      </c>
      <c r="F529" s="31" t="s">
        <v>1126</v>
      </c>
      <c r="G529" s="31">
        <v>0</v>
      </c>
      <c r="H529" s="31"/>
      <c r="I529" s="30" t="s">
        <v>978</v>
      </c>
      <c r="J529" s="32">
        <v>5000</v>
      </c>
      <c r="K529" s="32"/>
      <c r="L529" s="29"/>
      <c r="M529" s="29"/>
      <c r="N529" s="29"/>
      <c r="O529" s="32">
        <v>5000</v>
      </c>
      <c r="P529" s="32"/>
      <c r="Q529" s="29">
        <v>0</v>
      </c>
      <c r="R529" s="29" t="s">
        <v>1127</v>
      </c>
      <c r="S529" s="29" t="s">
        <v>1126</v>
      </c>
      <c r="T529" s="29" t="s">
        <v>1126</v>
      </c>
      <c r="U529" s="30" t="e">
        <f>VLOOKUP(T529,'BCD Detailed Ledger-PI0028'!A:A,1,0)</f>
        <v>#N/A</v>
      </c>
      <c r="V529" s="29"/>
      <c r="W529" s="29"/>
      <c r="X529" s="29"/>
      <c r="Y529" s="29"/>
      <c r="Z529" s="29" t="s">
        <v>930</v>
      </c>
    </row>
    <row r="530" spans="1:26" x14ac:dyDescent="0.25">
      <c r="A530" s="31" t="s">
        <v>1130</v>
      </c>
      <c r="B530" s="32">
        <v>10000</v>
      </c>
      <c r="C530" s="30" t="s">
        <v>1128</v>
      </c>
      <c r="D530" s="31">
        <v>4028</v>
      </c>
      <c r="E530" s="31">
        <v>17562</v>
      </c>
      <c r="F530" s="31" t="s">
        <v>1129</v>
      </c>
      <c r="G530" s="31" t="s">
        <v>1130</v>
      </c>
      <c r="H530" s="31"/>
      <c r="I530" s="30" t="s">
        <v>1131</v>
      </c>
      <c r="J530" s="32">
        <v>10000</v>
      </c>
      <c r="K530" s="32"/>
      <c r="L530" s="29"/>
      <c r="M530" s="29"/>
      <c r="N530" s="29"/>
      <c r="O530" s="32">
        <v>10000</v>
      </c>
      <c r="P530" s="32"/>
      <c r="Q530" s="29">
        <v>0</v>
      </c>
      <c r="R530" s="29" t="s">
        <v>1132</v>
      </c>
      <c r="S530" s="31" t="s">
        <v>1130</v>
      </c>
      <c r="T530" s="31" t="s">
        <v>1130</v>
      </c>
      <c r="U530" s="30" t="e">
        <f>VLOOKUP(T530,'BCD Detailed Ledger-PI0028'!A:A,1,0)</f>
        <v>#N/A</v>
      </c>
      <c r="V530" s="31"/>
      <c r="W530" s="31"/>
      <c r="X530" s="29"/>
      <c r="Y530" s="29"/>
      <c r="Z530" s="29" t="s">
        <v>930</v>
      </c>
    </row>
    <row r="531" spans="1:26" x14ac:dyDescent="0.25">
      <c r="A531" s="29" t="s">
        <v>435</v>
      </c>
      <c r="B531" s="32">
        <v>18000</v>
      </c>
      <c r="C531" s="30" t="s">
        <v>1136</v>
      </c>
      <c r="D531" s="31">
        <v>4043</v>
      </c>
      <c r="E531" s="31">
        <v>17629</v>
      </c>
      <c r="F531" s="31" t="s">
        <v>1137</v>
      </c>
      <c r="G531" s="31">
        <v>0</v>
      </c>
      <c r="H531" s="31"/>
      <c r="I531" s="30" t="s">
        <v>1138</v>
      </c>
      <c r="J531" s="32">
        <v>18000</v>
      </c>
      <c r="K531" s="32"/>
      <c r="L531" s="29"/>
      <c r="M531" s="29"/>
      <c r="N531" s="29"/>
      <c r="O531" s="32">
        <v>18000</v>
      </c>
      <c r="P531" s="32"/>
      <c r="Q531" s="29">
        <v>0</v>
      </c>
      <c r="R531" s="29" t="s">
        <v>437</v>
      </c>
      <c r="S531" s="29" t="s">
        <v>435</v>
      </c>
      <c r="T531" s="29" t="s">
        <v>435</v>
      </c>
      <c r="U531" s="30" t="e">
        <f>VLOOKUP(T531,'BCD Detailed Ledger-PI0028'!A:A,1,0)</f>
        <v>#N/A</v>
      </c>
      <c r="V531" s="29"/>
      <c r="W531" s="29"/>
      <c r="X531" s="29"/>
      <c r="Y531" s="29"/>
      <c r="Z531" s="29" t="s">
        <v>930</v>
      </c>
    </row>
    <row r="532" spans="1:26" x14ac:dyDescent="0.25">
      <c r="A532" s="29" t="s">
        <v>1146</v>
      </c>
      <c r="B532" s="32">
        <v>13000</v>
      </c>
      <c r="C532" s="30" t="s">
        <v>1145</v>
      </c>
      <c r="D532" s="31">
        <v>4187</v>
      </c>
      <c r="E532" s="31">
        <v>18454</v>
      </c>
      <c r="F532" s="31" t="s">
        <v>1146</v>
      </c>
      <c r="G532" s="31">
        <v>0</v>
      </c>
      <c r="H532" s="31"/>
      <c r="I532" s="30" t="s">
        <v>279</v>
      </c>
      <c r="J532" s="32">
        <v>13000</v>
      </c>
      <c r="K532" s="32"/>
      <c r="L532" s="29"/>
      <c r="M532" s="29"/>
      <c r="N532" s="29"/>
      <c r="O532" s="32">
        <v>13000</v>
      </c>
      <c r="P532" s="32"/>
      <c r="Q532" s="29">
        <v>0</v>
      </c>
      <c r="R532" s="29" t="s">
        <v>1147</v>
      </c>
      <c r="S532" s="29" t="s">
        <v>1146</v>
      </c>
      <c r="T532" s="29" t="s">
        <v>1146</v>
      </c>
      <c r="U532" s="30" t="e">
        <f>VLOOKUP(T532,'BCD Detailed Ledger-PI0028'!A:A,1,0)</f>
        <v>#N/A</v>
      </c>
      <c r="V532" s="29"/>
      <c r="W532" s="29"/>
      <c r="X532" s="29"/>
      <c r="Y532" s="29"/>
      <c r="Z532" s="29" t="s">
        <v>930</v>
      </c>
    </row>
    <row r="533" spans="1:26" x14ac:dyDescent="0.25">
      <c r="A533" s="29" t="s">
        <v>430</v>
      </c>
      <c r="B533" s="32">
        <v>19710</v>
      </c>
      <c r="C533" s="30" t="s">
        <v>434</v>
      </c>
      <c r="D533" s="31">
        <v>4410</v>
      </c>
      <c r="E533" s="31">
        <v>19385</v>
      </c>
      <c r="F533" s="31" t="s">
        <v>430</v>
      </c>
      <c r="G533" s="31">
        <v>0</v>
      </c>
      <c r="H533" s="31"/>
      <c r="I533" s="30" t="s">
        <v>963</v>
      </c>
      <c r="J533" s="32">
        <v>19710</v>
      </c>
      <c r="K533" s="32"/>
      <c r="L533" s="29"/>
      <c r="M533" s="29"/>
      <c r="N533" s="29"/>
      <c r="O533" s="32">
        <v>19710</v>
      </c>
      <c r="P533" s="32"/>
      <c r="Q533" s="29"/>
      <c r="R533" s="29"/>
      <c r="S533" s="29" t="s">
        <v>433</v>
      </c>
      <c r="T533" s="29" t="s">
        <v>430</v>
      </c>
      <c r="U533" s="30" t="e">
        <f>VLOOKUP(T533,'BCD Detailed Ledger-PI0028'!A:A,1,0)</f>
        <v>#N/A</v>
      </c>
      <c r="V533" s="29"/>
      <c r="W533" s="29"/>
      <c r="X533" s="29"/>
      <c r="Y533" s="29"/>
      <c r="Z533" s="29" t="s">
        <v>930</v>
      </c>
    </row>
    <row r="534" spans="1:26" x14ac:dyDescent="0.25">
      <c r="A534" s="29" t="s">
        <v>1153</v>
      </c>
      <c r="B534" s="32">
        <v>71500</v>
      </c>
      <c r="C534" s="30" t="s">
        <v>1152</v>
      </c>
      <c r="D534" s="31">
        <v>4707</v>
      </c>
      <c r="E534" s="31">
        <v>20832</v>
      </c>
      <c r="F534" s="31" t="s">
        <v>1153</v>
      </c>
      <c r="G534" s="31">
        <v>0</v>
      </c>
      <c r="H534" s="31"/>
      <c r="I534" s="30" t="s">
        <v>1154</v>
      </c>
      <c r="J534" s="32">
        <v>71500</v>
      </c>
      <c r="K534" s="32"/>
      <c r="L534" s="29"/>
      <c r="M534" s="29"/>
      <c r="N534" s="29"/>
      <c r="O534" s="32">
        <v>71500</v>
      </c>
      <c r="P534" s="32"/>
      <c r="Q534" s="29">
        <v>0</v>
      </c>
      <c r="R534" s="29">
        <v>0</v>
      </c>
      <c r="S534" s="29" t="s">
        <v>1155</v>
      </c>
      <c r="T534" s="29" t="s">
        <v>1153</v>
      </c>
      <c r="U534" s="30" t="e">
        <f>VLOOKUP(T534,'BCD Detailed Ledger-PI0028'!A:A,1,0)</f>
        <v>#N/A</v>
      </c>
      <c r="V534" s="29"/>
      <c r="W534" s="29"/>
      <c r="X534" s="29"/>
      <c r="Y534" s="29"/>
      <c r="Z534" s="29" t="s">
        <v>930</v>
      </c>
    </row>
    <row r="535" spans="1:26" x14ac:dyDescent="0.25">
      <c r="A535" s="29" t="s">
        <v>1157</v>
      </c>
      <c r="B535" s="32">
        <v>5000</v>
      </c>
      <c r="C535" s="30" t="s">
        <v>1156</v>
      </c>
      <c r="D535" s="31">
        <v>4760</v>
      </c>
      <c r="E535" s="31">
        <v>21169</v>
      </c>
      <c r="F535" s="31" t="s">
        <v>1157</v>
      </c>
      <c r="G535" s="31">
        <v>0</v>
      </c>
      <c r="H535" s="31"/>
      <c r="I535" s="30" t="s">
        <v>1158</v>
      </c>
      <c r="J535" s="32">
        <v>5000</v>
      </c>
      <c r="K535" s="32"/>
      <c r="L535" s="29"/>
      <c r="M535" s="29"/>
      <c r="N535" s="29"/>
      <c r="O535" s="32">
        <v>5000</v>
      </c>
      <c r="P535" s="32"/>
      <c r="Q535" s="29">
        <v>0</v>
      </c>
      <c r="R535" s="29">
        <v>0</v>
      </c>
      <c r="S535" s="29" t="s">
        <v>81</v>
      </c>
      <c r="T535" s="29" t="s">
        <v>1157</v>
      </c>
      <c r="U535" s="30" t="e">
        <f>VLOOKUP(T535,'BCD Detailed Ledger-PI0028'!A:A,1,0)</f>
        <v>#N/A</v>
      </c>
      <c r="V535" s="29"/>
      <c r="W535" s="29"/>
      <c r="X535" s="29"/>
      <c r="Y535" s="29"/>
      <c r="Z535" s="29" t="s">
        <v>930</v>
      </c>
    </row>
    <row r="536" spans="1:26" x14ac:dyDescent="0.25">
      <c r="A536" s="29" t="s">
        <v>630</v>
      </c>
      <c r="B536" s="32">
        <v>71500</v>
      </c>
      <c r="C536" s="30" t="s">
        <v>1159</v>
      </c>
      <c r="D536" s="31">
        <v>4800</v>
      </c>
      <c r="E536" s="31">
        <v>21317</v>
      </c>
      <c r="F536" s="31" t="s">
        <v>630</v>
      </c>
      <c r="G536" s="31">
        <v>0</v>
      </c>
      <c r="H536" s="31"/>
      <c r="I536" s="30" t="s">
        <v>1160</v>
      </c>
      <c r="J536" s="32">
        <v>71500</v>
      </c>
      <c r="K536" s="32"/>
      <c r="L536" s="29"/>
      <c r="M536" s="29"/>
      <c r="N536" s="29"/>
      <c r="O536" s="32">
        <v>71500</v>
      </c>
      <c r="P536" s="32"/>
      <c r="Q536" s="29">
        <v>0</v>
      </c>
      <c r="R536" s="29">
        <v>0</v>
      </c>
      <c r="S536" s="29" t="s">
        <v>631</v>
      </c>
      <c r="T536" s="29" t="s">
        <v>630</v>
      </c>
      <c r="U536" s="30" t="e">
        <f>VLOOKUP(T536,'BCD Detailed Ledger-PI0028'!A:A,1,0)</f>
        <v>#N/A</v>
      </c>
      <c r="V536" s="29"/>
      <c r="W536" s="29"/>
      <c r="X536" s="29"/>
      <c r="Y536" s="29"/>
      <c r="Z536" s="29" t="s">
        <v>930</v>
      </c>
    </row>
    <row r="537" spans="1:26" x14ac:dyDescent="0.25">
      <c r="A537" s="29" t="s">
        <v>1161</v>
      </c>
      <c r="B537" s="32">
        <v>6500</v>
      </c>
      <c r="C537" s="30" t="s">
        <v>1159</v>
      </c>
      <c r="D537" s="31">
        <v>4811</v>
      </c>
      <c r="E537" s="31">
        <v>21347</v>
      </c>
      <c r="F537" s="31" t="s">
        <v>1161</v>
      </c>
      <c r="G537" s="31">
        <v>0</v>
      </c>
      <c r="H537" s="31"/>
      <c r="I537" s="30" t="s">
        <v>1162</v>
      </c>
      <c r="J537" s="32">
        <v>6500</v>
      </c>
      <c r="K537" s="32"/>
      <c r="L537" s="29"/>
      <c r="M537" s="29"/>
      <c r="N537" s="29"/>
      <c r="O537" s="32">
        <v>6500</v>
      </c>
      <c r="P537" s="32"/>
      <c r="Q537" s="29">
        <v>0</v>
      </c>
      <c r="R537" s="29">
        <v>0</v>
      </c>
      <c r="S537" s="29" t="s">
        <v>1163</v>
      </c>
      <c r="T537" s="29" t="s">
        <v>1161</v>
      </c>
      <c r="U537" s="30" t="e">
        <f>VLOOKUP(T537,'BCD Detailed Ledger-PI0028'!A:A,1,0)</f>
        <v>#N/A</v>
      </c>
      <c r="V537" s="29"/>
      <c r="W537" s="29"/>
      <c r="X537" s="29"/>
      <c r="Y537" s="29"/>
      <c r="Z537" s="29" t="s">
        <v>930</v>
      </c>
    </row>
    <row r="538" spans="1:26" x14ac:dyDescent="0.25">
      <c r="A538" s="29" t="s">
        <v>1165</v>
      </c>
      <c r="B538" s="32">
        <v>13000</v>
      </c>
      <c r="C538" s="30" t="s">
        <v>1164</v>
      </c>
      <c r="D538" s="31">
        <v>4831</v>
      </c>
      <c r="E538" s="31">
        <v>21421</v>
      </c>
      <c r="F538" s="31" t="s">
        <v>1165</v>
      </c>
      <c r="G538" s="31">
        <v>0</v>
      </c>
      <c r="H538" s="31"/>
      <c r="I538" s="30" t="s">
        <v>1166</v>
      </c>
      <c r="J538" s="32">
        <v>13000</v>
      </c>
      <c r="K538" s="32"/>
      <c r="L538" s="29"/>
      <c r="M538" s="29"/>
      <c r="N538" s="29"/>
      <c r="O538" s="32">
        <v>13000</v>
      </c>
      <c r="P538" s="32"/>
      <c r="Q538" s="29">
        <v>0</v>
      </c>
      <c r="R538" s="29">
        <v>0</v>
      </c>
      <c r="S538" s="29" t="s">
        <v>1163</v>
      </c>
      <c r="T538" s="29" t="s">
        <v>1165</v>
      </c>
      <c r="U538" s="30" t="e">
        <f>VLOOKUP(T538,'BCD Detailed Ledger-PI0028'!A:A,1,0)</f>
        <v>#N/A</v>
      </c>
      <c r="V538" s="29"/>
      <c r="W538" s="29"/>
      <c r="X538" s="29"/>
      <c r="Y538" s="29"/>
      <c r="Z538" s="29" t="s">
        <v>930</v>
      </c>
    </row>
    <row r="539" spans="1:26" x14ac:dyDescent="0.25">
      <c r="A539" s="29" t="s">
        <v>1161</v>
      </c>
      <c r="B539" s="32">
        <v>13000</v>
      </c>
      <c r="C539" s="30" t="s">
        <v>1164</v>
      </c>
      <c r="D539" s="31">
        <v>4832</v>
      </c>
      <c r="E539" s="31">
        <v>21422</v>
      </c>
      <c r="F539" s="31" t="s">
        <v>1161</v>
      </c>
      <c r="G539" s="31">
        <v>0</v>
      </c>
      <c r="H539" s="31"/>
      <c r="I539" s="30" t="s">
        <v>1167</v>
      </c>
      <c r="J539" s="32">
        <v>13000</v>
      </c>
      <c r="K539" s="32"/>
      <c r="L539" s="29"/>
      <c r="M539" s="29"/>
      <c r="N539" s="29"/>
      <c r="O539" s="32">
        <v>13000</v>
      </c>
      <c r="P539" s="32"/>
      <c r="Q539" s="29">
        <v>0</v>
      </c>
      <c r="R539" s="29">
        <v>0</v>
      </c>
      <c r="S539" s="29" t="s">
        <v>1163</v>
      </c>
      <c r="T539" s="29" t="s">
        <v>1161</v>
      </c>
      <c r="U539" s="30" t="e">
        <f>VLOOKUP(T539,'BCD Detailed Ledger-PI0028'!A:A,1,0)</f>
        <v>#N/A</v>
      </c>
      <c r="V539" s="29"/>
      <c r="W539" s="29"/>
      <c r="X539" s="29"/>
      <c r="Y539" s="29"/>
      <c r="Z539" s="29" t="s">
        <v>930</v>
      </c>
    </row>
    <row r="540" spans="1:26" x14ac:dyDescent="0.25">
      <c r="A540" s="29" t="s">
        <v>1168</v>
      </c>
      <c r="B540" s="32">
        <v>13000</v>
      </c>
      <c r="C540" s="30" t="s">
        <v>1164</v>
      </c>
      <c r="D540" s="31">
        <v>4846</v>
      </c>
      <c r="E540" s="31">
        <v>21445</v>
      </c>
      <c r="F540" s="31" t="s">
        <v>1168</v>
      </c>
      <c r="G540" s="31">
        <v>0</v>
      </c>
      <c r="H540" s="31"/>
      <c r="I540" s="30" t="s">
        <v>391</v>
      </c>
      <c r="J540" s="32">
        <v>13000</v>
      </c>
      <c r="K540" s="32"/>
      <c r="L540" s="29"/>
      <c r="M540" s="29"/>
      <c r="N540" s="29"/>
      <c r="O540" s="32">
        <v>13000</v>
      </c>
      <c r="P540" s="32"/>
      <c r="Q540" s="29">
        <v>0</v>
      </c>
      <c r="R540" s="29">
        <v>0</v>
      </c>
      <c r="S540" s="29" t="s">
        <v>1169</v>
      </c>
      <c r="T540" s="29" t="s">
        <v>1168</v>
      </c>
      <c r="U540" s="30" t="e">
        <f>VLOOKUP(T540,'BCD Detailed Ledger-PI0028'!A:A,1,0)</f>
        <v>#N/A</v>
      </c>
      <c r="V540" s="29"/>
      <c r="W540" s="29"/>
      <c r="X540" s="29"/>
      <c r="Y540" s="29"/>
      <c r="Z540" s="29" t="s">
        <v>930</v>
      </c>
    </row>
    <row r="541" spans="1:26" x14ac:dyDescent="0.25">
      <c r="A541" s="29" t="s">
        <v>1175</v>
      </c>
      <c r="B541" s="32">
        <v>6500</v>
      </c>
      <c r="C541" s="30" t="s">
        <v>1174</v>
      </c>
      <c r="D541" s="31">
        <v>4948</v>
      </c>
      <c r="E541" s="31">
        <v>22034</v>
      </c>
      <c r="F541" s="31" t="s">
        <v>1175</v>
      </c>
      <c r="G541" s="31">
        <v>0</v>
      </c>
      <c r="H541" s="31"/>
      <c r="I541" s="30" t="s">
        <v>795</v>
      </c>
      <c r="J541" s="32">
        <v>6500</v>
      </c>
      <c r="K541" s="32"/>
      <c r="L541" s="29"/>
      <c r="M541" s="29"/>
      <c r="N541" s="29"/>
      <c r="O541" s="32">
        <v>6500</v>
      </c>
      <c r="P541" s="32"/>
      <c r="Q541" s="29">
        <v>0</v>
      </c>
      <c r="R541" s="29">
        <v>0</v>
      </c>
      <c r="S541" s="29" t="s">
        <v>1176</v>
      </c>
      <c r="T541" s="29" t="s">
        <v>1175</v>
      </c>
      <c r="U541" s="30" t="e">
        <f>VLOOKUP(T541,'BCD Detailed Ledger-PI0028'!A:A,1,0)</f>
        <v>#N/A</v>
      </c>
      <c r="V541" s="29"/>
      <c r="W541" s="29"/>
      <c r="X541" s="29"/>
      <c r="Y541" s="29"/>
      <c r="Z541" s="29" t="s">
        <v>930</v>
      </c>
    </row>
    <row r="542" spans="1:26" x14ac:dyDescent="0.25">
      <c r="A542" s="29" t="s">
        <v>1178</v>
      </c>
      <c r="B542" s="32">
        <v>78000</v>
      </c>
      <c r="C542" s="30" t="s">
        <v>1177</v>
      </c>
      <c r="D542" s="31">
        <v>5146</v>
      </c>
      <c r="E542" s="31">
        <v>23168</v>
      </c>
      <c r="F542" s="31" t="s">
        <v>1178</v>
      </c>
      <c r="G542" s="31">
        <v>0</v>
      </c>
      <c r="H542" s="31"/>
      <c r="I542" s="30" t="s">
        <v>1179</v>
      </c>
      <c r="J542" s="32">
        <v>78000</v>
      </c>
      <c r="K542" s="32"/>
      <c r="L542" s="29"/>
      <c r="M542" s="29"/>
      <c r="N542" s="29"/>
      <c r="O542" s="32">
        <v>78000</v>
      </c>
      <c r="P542" s="32"/>
      <c r="Q542" s="29">
        <v>0</v>
      </c>
      <c r="R542" s="29">
        <v>0</v>
      </c>
      <c r="S542" s="29" t="s">
        <v>1180</v>
      </c>
      <c r="T542" s="29" t="s">
        <v>1178</v>
      </c>
      <c r="U542" s="30" t="e">
        <f>VLOOKUP(T542,'BCD Detailed Ledger-PI0028'!A:A,1,0)</f>
        <v>#N/A</v>
      </c>
      <c r="V542" s="29"/>
      <c r="W542" s="29"/>
      <c r="X542" s="29"/>
      <c r="Y542" s="29"/>
      <c r="Z542" s="29" t="s">
        <v>930</v>
      </c>
    </row>
    <row r="543" spans="1:26" x14ac:dyDescent="0.25">
      <c r="A543" s="29" t="s">
        <v>1182</v>
      </c>
      <c r="B543" s="32">
        <v>39000</v>
      </c>
      <c r="C543" s="30" t="s">
        <v>1181</v>
      </c>
      <c r="D543" s="31">
        <v>5170</v>
      </c>
      <c r="E543" s="31">
        <v>23278</v>
      </c>
      <c r="F543" s="31" t="s">
        <v>1182</v>
      </c>
      <c r="G543" s="31">
        <v>0</v>
      </c>
      <c r="H543" s="31"/>
      <c r="I543" s="30" t="s">
        <v>199</v>
      </c>
      <c r="J543" s="32">
        <v>39000</v>
      </c>
      <c r="K543" s="32"/>
      <c r="L543" s="29"/>
      <c r="M543" s="29"/>
      <c r="N543" s="29"/>
      <c r="O543" s="32">
        <v>39000</v>
      </c>
      <c r="P543" s="32"/>
      <c r="Q543" s="29">
        <v>0</v>
      </c>
      <c r="R543" s="29">
        <v>0</v>
      </c>
      <c r="S543" s="29" t="s">
        <v>1183</v>
      </c>
      <c r="T543" s="29" t="s">
        <v>1182</v>
      </c>
      <c r="U543" s="30" t="e">
        <f>VLOOKUP(T543,'BCD Detailed Ledger-PI0028'!A:A,1,0)</f>
        <v>#N/A</v>
      </c>
      <c r="V543" s="29"/>
      <c r="W543" s="29"/>
      <c r="X543" s="29"/>
      <c r="Y543" s="29"/>
      <c r="Z543" s="29" t="s">
        <v>930</v>
      </c>
    </row>
    <row r="544" spans="1:26" x14ac:dyDescent="0.25">
      <c r="A544" s="29" t="s">
        <v>1184</v>
      </c>
      <c r="B544" s="32">
        <v>13000</v>
      </c>
      <c r="C544" s="30" t="s">
        <v>752</v>
      </c>
      <c r="D544" s="31">
        <v>5754</v>
      </c>
      <c r="E544" s="31">
        <v>26026</v>
      </c>
      <c r="F544" s="31" t="s">
        <v>1184</v>
      </c>
      <c r="G544" s="31"/>
      <c r="H544" s="31" t="s">
        <v>1185</v>
      </c>
      <c r="I544" s="30" t="s">
        <v>1186</v>
      </c>
      <c r="J544" s="32">
        <v>13000</v>
      </c>
      <c r="K544" s="32"/>
      <c r="L544" s="29"/>
      <c r="M544" s="29"/>
      <c r="N544" s="29"/>
      <c r="O544" s="32">
        <v>13000</v>
      </c>
      <c r="P544" s="32"/>
      <c r="Q544" s="29"/>
      <c r="R544" s="29">
        <v>0</v>
      </c>
      <c r="S544" s="29" t="s">
        <v>1185</v>
      </c>
      <c r="T544" s="29" t="s">
        <v>1184</v>
      </c>
      <c r="U544" s="30" t="e">
        <f>VLOOKUP(T544,'BCD Detailed Ledger-PI0028'!A:A,1,0)</f>
        <v>#N/A</v>
      </c>
      <c r="V544" s="29"/>
      <c r="W544" s="29"/>
      <c r="X544" s="29"/>
      <c r="Y544" s="29"/>
      <c r="Z544" s="29" t="s">
        <v>930</v>
      </c>
    </row>
    <row r="545" spans="1:26" x14ac:dyDescent="0.25">
      <c r="A545" s="43" t="s">
        <v>1187</v>
      </c>
      <c r="B545" s="32">
        <v>13000</v>
      </c>
      <c r="C545" s="30" t="s">
        <v>724</v>
      </c>
      <c r="D545" s="31">
        <v>5930</v>
      </c>
      <c r="E545" s="31">
        <v>26866</v>
      </c>
      <c r="F545" s="31" t="s">
        <v>1187</v>
      </c>
      <c r="G545" s="31"/>
      <c r="H545" s="31" t="s">
        <v>799</v>
      </c>
      <c r="I545" s="30" t="s">
        <v>1188</v>
      </c>
      <c r="J545" s="32">
        <v>13000</v>
      </c>
      <c r="K545" s="32"/>
      <c r="O545" s="32">
        <v>13000</v>
      </c>
      <c r="P545" s="32"/>
      <c r="R545" s="43">
        <v>0</v>
      </c>
      <c r="S545" s="43" t="s">
        <v>799</v>
      </c>
      <c r="T545" s="43" t="s">
        <v>1187</v>
      </c>
      <c r="U545" s="30" t="e">
        <f>VLOOKUP(T545,'BCD Detailed Ledger-PI0028'!A:A,1,0)</f>
        <v>#N/A</v>
      </c>
      <c r="X545" s="29"/>
      <c r="Y545" s="29"/>
      <c r="Z545" s="29" t="s">
        <v>930</v>
      </c>
    </row>
    <row r="546" spans="1:26" x14ac:dyDescent="0.25">
      <c r="A546" s="43" t="s">
        <v>1189</v>
      </c>
      <c r="B546" s="32">
        <v>7080</v>
      </c>
      <c r="C546" s="30" t="s">
        <v>797</v>
      </c>
      <c r="D546" s="31">
        <v>5980</v>
      </c>
      <c r="E546" s="31">
        <v>27198</v>
      </c>
      <c r="F546" s="31" t="s">
        <v>1189</v>
      </c>
      <c r="G546" s="31"/>
      <c r="H546" s="31" t="s">
        <v>738</v>
      </c>
      <c r="I546" s="30" t="s">
        <v>802</v>
      </c>
      <c r="J546" s="32">
        <v>7080</v>
      </c>
      <c r="K546" s="32"/>
      <c r="O546" s="32">
        <v>7080</v>
      </c>
      <c r="P546" s="32"/>
      <c r="R546" s="43">
        <v>0</v>
      </c>
      <c r="S546" s="43" t="s">
        <v>738</v>
      </c>
      <c r="T546" s="43" t="s">
        <v>1189</v>
      </c>
      <c r="U546" s="30" t="e">
        <f>VLOOKUP(T546,'BCD Detailed Ledger-PI0028'!A:A,1,0)</f>
        <v>#N/A</v>
      </c>
      <c r="X546" s="29"/>
      <c r="Y546" s="29"/>
      <c r="Z546" s="29" t="s">
        <v>930</v>
      </c>
    </row>
    <row r="547" spans="1:26" x14ac:dyDescent="0.25">
      <c r="A547" s="31" t="s">
        <v>1190</v>
      </c>
      <c r="B547" s="32">
        <v>65000</v>
      </c>
      <c r="C547" s="30" t="s">
        <v>809</v>
      </c>
      <c r="D547" s="31">
        <v>6032</v>
      </c>
      <c r="E547" s="31">
        <v>27385</v>
      </c>
      <c r="F547" s="31" t="s">
        <v>1190</v>
      </c>
      <c r="G547" s="31"/>
      <c r="H547" s="31"/>
      <c r="I547" s="30" t="s">
        <v>1191</v>
      </c>
      <c r="J547" s="32">
        <v>65000</v>
      </c>
      <c r="K547" s="32"/>
      <c r="O547" s="32">
        <v>65000</v>
      </c>
      <c r="P547" s="32"/>
      <c r="T547" s="31" t="s">
        <v>1190</v>
      </c>
      <c r="U547" s="30" t="e">
        <f>VLOOKUP(T547,'BCD Detailed Ledger-PI0028'!A:A,1,0)</f>
        <v>#N/A</v>
      </c>
      <c r="V547" s="31"/>
      <c r="W547" s="31"/>
      <c r="X547" s="29"/>
      <c r="Y547" s="29"/>
      <c r="Z547" s="29" t="s">
        <v>930</v>
      </c>
    </row>
    <row r="548" spans="1:26" x14ac:dyDescent="0.25">
      <c r="A548" s="31" t="s">
        <v>1214</v>
      </c>
      <c r="B548" s="32">
        <v>6500</v>
      </c>
      <c r="C548" s="30" t="s">
        <v>1213</v>
      </c>
      <c r="D548" s="31">
        <v>6622</v>
      </c>
      <c r="E548" s="31">
        <v>30516</v>
      </c>
      <c r="F548" s="31" t="s">
        <v>1214</v>
      </c>
      <c r="G548" s="31"/>
      <c r="H548" s="31"/>
      <c r="I548" s="30" t="s">
        <v>1215</v>
      </c>
      <c r="J548" s="32">
        <v>6500</v>
      </c>
      <c r="K548" s="32"/>
      <c r="O548" s="32">
        <v>6500</v>
      </c>
      <c r="P548" s="32"/>
      <c r="T548" s="31" t="s">
        <v>1214</v>
      </c>
      <c r="U548" s="30" t="e">
        <f>VLOOKUP(T548,'BCD Detailed Ledger-PI0028'!A:A,1,0)</f>
        <v>#N/A</v>
      </c>
      <c r="V548" s="31"/>
      <c r="W548" s="31"/>
      <c r="X548" s="29"/>
      <c r="Y548" s="29"/>
      <c r="Z548" s="29" t="s">
        <v>930</v>
      </c>
    </row>
    <row r="549" spans="1:26" x14ac:dyDescent="0.25">
      <c r="A549" s="31" t="s">
        <v>1216</v>
      </c>
      <c r="B549" s="32">
        <v>59770</v>
      </c>
      <c r="C549" s="30" t="s">
        <v>1213</v>
      </c>
      <c r="D549" s="31">
        <v>6623</v>
      </c>
      <c r="E549" s="31">
        <v>30532</v>
      </c>
      <c r="F549" s="31" t="s">
        <v>1216</v>
      </c>
      <c r="G549" s="31"/>
      <c r="H549" s="31"/>
      <c r="I549" s="30" t="s">
        <v>1217</v>
      </c>
      <c r="J549" s="32">
        <v>59770</v>
      </c>
      <c r="K549" s="32"/>
      <c r="O549" s="32">
        <v>59770</v>
      </c>
      <c r="P549" s="32"/>
      <c r="T549" s="31" t="s">
        <v>1216</v>
      </c>
      <c r="U549" s="30" t="e">
        <f>VLOOKUP(T549,'BCD Detailed Ledger-PI0028'!A:A,1,0)</f>
        <v>#N/A</v>
      </c>
      <c r="V549" s="31"/>
      <c r="W549" s="31"/>
      <c r="X549" s="29"/>
      <c r="Y549" s="29"/>
      <c r="Z549" s="29" t="s">
        <v>930</v>
      </c>
    </row>
    <row r="550" spans="1:26" x14ac:dyDescent="0.25">
      <c r="A550" s="31" t="s">
        <v>1218</v>
      </c>
      <c r="B550" s="32">
        <v>535150</v>
      </c>
      <c r="C550" s="30" t="s">
        <v>1213</v>
      </c>
      <c r="D550" s="31">
        <v>6624</v>
      </c>
      <c r="E550" s="31">
        <v>30533</v>
      </c>
      <c r="F550" s="31" t="s">
        <v>1218</v>
      </c>
      <c r="G550" s="31"/>
      <c r="H550" s="31"/>
      <c r="I550" s="30" t="s">
        <v>1217</v>
      </c>
      <c r="J550" s="32">
        <v>535150</v>
      </c>
      <c r="K550" s="32"/>
      <c r="O550" s="32">
        <v>535150</v>
      </c>
      <c r="P550" s="32"/>
      <c r="T550" s="31" t="s">
        <v>1218</v>
      </c>
      <c r="U550" s="30" t="e">
        <f>VLOOKUP(T550,'BCD Detailed Ledger-PI0028'!A:A,1,0)</f>
        <v>#N/A</v>
      </c>
      <c r="V550" s="31"/>
      <c r="W550" s="31"/>
      <c r="X550" s="29"/>
      <c r="Y550" s="29"/>
      <c r="Z550" s="29" t="s">
        <v>930</v>
      </c>
    </row>
    <row r="551" spans="1:26" x14ac:dyDescent="0.25">
      <c r="A551" s="31" t="s">
        <v>1214</v>
      </c>
      <c r="B551" s="32">
        <v>6500</v>
      </c>
      <c r="C551" s="30" t="s">
        <v>1213</v>
      </c>
      <c r="D551" s="31">
        <v>6627</v>
      </c>
      <c r="E551" s="31">
        <v>30553</v>
      </c>
      <c r="F551" s="31" t="s">
        <v>1214</v>
      </c>
      <c r="G551" s="31"/>
      <c r="H551" s="31"/>
      <c r="I551" s="30" t="s">
        <v>1219</v>
      </c>
      <c r="J551" s="32">
        <v>6500</v>
      </c>
      <c r="K551" s="32"/>
      <c r="O551" s="32">
        <v>6500</v>
      </c>
      <c r="P551" s="32"/>
      <c r="T551" s="31" t="s">
        <v>1214</v>
      </c>
      <c r="U551" s="30" t="e">
        <f>VLOOKUP(T551,'BCD Detailed Ledger-PI0028'!A:A,1,0)</f>
        <v>#N/A</v>
      </c>
      <c r="V551" s="31"/>
      <c r="W551" s="31"/>
      <c r="X551" s="29"/>
      <c r="Y551" s="29"/>
      <c r="Z551" s="29" t="s">
        <v>930</v>
      </c>
    </row>
    <row r="552" spans="1:26" x14ac:dyDescent="0.25">
      <c r="A552" s="31" t="s">
        <v>1214</v>
      </c>
      <c r="B552" s="32">
        <v>6500</v>
      </c>
      <c r="C552" s="30" t="s">
        <v>1220</v>
      </c>
      <c r="D552" s="31">
        <v>6643</v>
      </c>
      <c r="E552" s="31">
        <v>30611</v>
      </c>
      <c r="F552" s="31" t="s">
        <v>1214</v>
      </c>
      <c r="G552" s="31"/>
      <c r="H552" s="31"/>
      <c r="I552" s="30" t="s">
        <v>786</v>
      </c>
      <c r="J552" s="32">
        <v>6500</v>
      </c>
      <c r="K552" s="32"/>
      <c r="O552" s="32">
        <v>6500</v>
      </c>
      <c r="P552" s="32"/>
      <c r="T552" s="31" t="s">
        <v>1214</v>
      </c>
      <c r="U552" s="30" t="e">
        <f>VLOOKUP(T552,'BCD Detailed Ledger-PI0028'!A:A,1,0)</f>
        <v>#N/A</v>
      </c>
      <c r="V552" s="31"/>
      <c r="W552" s="31"/>
      <c r="X552" s="29"/>
      <c r="Y552" s="29"/>
      <c r="Z552" s="29" t="s">
        <v>930</v>
      </c>
    </row>
    <row r="553" spans="1:26" x14ac:dyDescent="0.25">
      <c r="A553" s="31" t="s">
        <v>1222</v>
      </c>
      <c r="B553" s="32">
        <v>13000</v>
      </c>
      <c r="C553" s="30" t="s">
        <v>1221</v>
      </c>
      <c r="D553" s="31">
        <v>6648</v>
      </c>
      <c r="E553" s="31">
        <v>30680</v>
      </c>
      <c r="F553" s="31" t="s">
        <v>1222</v>
      </c>
      <c r="G553" s="31"/>
      <c r="H553" s="31"/>
      <c r="I553" s="30" t="s">
        <v>1223</v>
      </c>
      <c r="J553" s="32">
        <v>13000</v>
      </c>
      <c r="K553" s="32"/>
      <c r="O553" s="32">
        <v>13000</v>
      </c>
      <c r="P553" s="32"/>
      <c r="T553" s="31" t="s">
        <v>1222</v>
      </c>
      <c r="U553" s="30" t="e">
        <f>VLOOKUP(T553,'BCD Detailed Ledger-PI0028'!A:A,1,0)</f>
        <v>#N/A</v>
      </c>
      <c r="V553" s="31"/>
      <c r="W553" s="31"/>
      <c r="X553" s="29"/>
      <c r="Y553" s="29"/>
      <c r="Z553" s="29" t="s">
        <v>930</v>
      </c>
    </row>
    <row r="554" spans="1:26" x14ac:dyDescent="0.25">
      <c r="A554" s="31" t="s">
        <v>1222</v>
      </c>
      <c r="B554" s="32">
        <v>13000</v>
      </c>
      <c r="C554" s="30" t="s">
        <v>1221</v>
      </c>
      <c r="D554" s="31">
        <v>6649</v>
      </c>
      <c r="E554" s="31">
        <v>30681</v>
      </c>
      <c r="F554" s="31" t="s">
        <v>1222</v>
      </c>
      <c r="G554" s="31"/>
      <c r="H554" s="31"/>
      <c r="I554" s="30" t="s">
        <v>1224</v>
      </c>
      <c r="J554" s="32">
        <v>13000</v>
      </c>
      <c r="K554" s="32"/>
      <c r="O554" s="32">
        <v>13000</v>
      </c>
      <c r="P554" s="32"/>
      <c r="T554" s="31" t="s">
        <v>1222</v>
      </c>
      <c r="U554" s="30" t="e">
        <f>VLOOKUP(T554,'BCD Detailed Ledger-PI0028'!A:A,1,0)</f>
        <v>#N/A</v>
      </c>
      <c r="V554" s="31"/>
      <c r="W554" s="31"/>
      <c r="X554" s="29"/>
      <c r="Y554" s="29"/>
      <c r="Z554" s="29" t="s">
        <v>930</v>
      </c>
    </row>
    <row r="555" spans="1:26" x14ac:dyDescent="0.25">
      <c r="A555" s="31" t="s">
        <v>1222</v>
      </c>
      <c r="B555" s="32">
        <v>13000</v>
      </c>
      <c r="C555" s="30" t="s">
        <v>1221</v>
      </c>
      <c r="D555" s="31">
        <v>6650</v>
      </c>
      <c r="E555" s="31">
        <v>30683</v>
      </c>
      <c r="F555" s="31" t="s">
        <v>1222</v>
      </c>
      <c r="G555" s="31"/>
      <c r="H555" s="31"/>
      <c r="I555" s="30" t="s">
        <v>1225</v>
      </c>
      <c r="J555" s="32">
        <v>13000</v>
      </c>
      <c r="K555" s="32"/>
      <c r="O555" s="32">
        <v>13000</v>
      </c>
      <c r="P555" s="32"/>
      <c r="T555" s="31" t="s">
        <v>1222</v>
      </c>
      <c r="U555" s="30" t="e">
        <f>VLOOKUP(T555,'BCD Detailed Ledger-PI0028'!A:A,1,0)</f>
        <v>#N/A</v>
      </c>
      <c r="V555" s="31"/>
      <c r="W555" s="31"/>
      <c r="X555" s="29"/>
      <c r="Y555" s="29"/>
      <c r="Z555" s="29" t="s">
        <v>930</v>
      </c>
    </row>
    <row r="556" spans="1:26" x14ac:dyDescent="0.25">
      <c r="A556" s="31" t="s">
        <v>1222</v>
      </c>
      <c r="B556" s="32">
        <v>13000</v>
      </c>
      <c r="C556" s="30" t="s">
        <v>1221</v>
      </c>
      <c r="D556" s="31">
        <v>6651</v>
      </c>
      <c r="E556" s="31">
        <v>30684</v>
      </c>
      <c r="F556" s="31" t="s">
        <v>1222</v>
      </c>
      <c r="G556" s="31"/>
      <c r="H556" s="31"/>
      <c r="I556" s="30" t="s">
        <v>782</v>
      </c>
      <c r="J556" s="32">
        <v>13000</v>
      </c>
      <c r="K556" s="32"/>
      <c r="O556" s="32">
        <v>13000</v>
      </c>
      <c r="P556" s="32"/>
      <c r="T556" s="31" t="s">
        <v>1222</v>
      </c>
      <c r="U556" s="30" t="e">
        <f>VLOOKUP(T556,'BCD Detailed Ledger-PI0028'!A:A,1,0)</f>
        <v>#N/A</v>
      </c>
      <c r="V556" s="31"/>
      <c r="W556" s="31"/>
      <c r="X556" s="29"/>
      <c r="Y556" s="29"/>
      <c r="Z556" s="29" t="s">
        <v>930</v>
      </c>
    </row>
    <row r="557" spans="1:26" x14ac:dyDescent="0.25">
      <c r="A557" s="31" t="s">
        <v>1222</v>
      </c>
      <c r="B557" s="32">
        <v>13000</v>
      </c>
      <c r="C557" s="30" t="s">
        <v>1221</v>
      </c>
      <c r="D557" s="31">
        <v>6652</v>
      </c>
      <c r="E557" s="31">
        <v>30686</v>
      </c>
      <c r="F557" s="31" t="s">
        <v>1222</v>
      </c>
      <c r="G557" s="31"/>
      <c r="H557" s="31"/>
      <c r="I557" s="30" t="s">
        <v>1226</v>
      </c>
      <c r="J557" s="32">
        <v>13000</v>
      </c>
      <c r="K557" s="32"/>
      <c r="O557" s="32">
        <v>13000</v>
      </c>
      <c r="P557" s="32"/>
      <c r="T557" s="31" t="s">
        <v>1222</v>
      </c>
      <c r="U557" s="30" t="e">
        <f>VLOOKUP(T557,'BCD Detailed Ledger-PI0028'!A:A,1,0)</f>
        <v>#N/A</v>
      </c>
      <c r="V557" s="31"/>
      <c r="W557" s="31"/>
      <c r="X557" s="29"/>
      <c r="Y557" s="29"/>
      <c r="Z557" s="29" t="s">
        <v>930</v>
      </c>
    </row>
    <row r="558" spans="1:26" x14ac:dyDescent="0.25">
      <c r="A558" s="31" t="s">
        <v>1222</v>
      </c>
      <c r="B558" s="32">
        <v>13000</v>
      </c>
      <c r="C558" s="30" t="s">
        <v>1221</v>
      </c>
      <c r="D558" s="31">
        <v>6655</v>
      </c>
      <c r="E558" s="31">
        <v>30689</v>
      </c>
      <c r="F558" s="31" t="s">
        <v>1222</v>
      </c>
      <c r="G558" s="31"/>
      <c r="H558" s="31"/>
      <c r="I558" s="30" t="s">
        <v>1227</v>
      </c>
      <c r="J558" s="32">
        <v>13000</v>
      </c>
      <c r="K558" s="32"/>
      <c r="O558" s="32">
        <v>13000</v>
      </c>
      <c r="P558" s="32"/>
      <c r="T558" s="31" t="s">
        <v>1222</v>
      </c>
      <c r="U558" s="30" t="e">
        <f>VLOOKUP(T558,'BCD Detailed Ledger-PI0028'!A:A,1,0)</f>
        <v>#N/A</v>
      </c>
      <c r="V558" s="31"/>
      <c r="W558" s="31"/>
      <c r="X558" s="29"/>
      <c r="Y558" s="29"/>
      <c r="Z558" s="29" t="s">
        <v>930</v>
      </c>
    </row>
    <row r="559" spans="1:26" x14ac:dyDescent="0.25">
      <c r="A559" s="31" t="s">
        <v>1222</v>
      </c>
      <c r="B559" s="32">
        <v>13000</v>
      </c>
      <c r="C559" s="30" t="s">
        <v>1221</v>
      </c>
      <c r="D559" s="31">
        <v>6657</v>
      </c>
      <c r="E559" s="31">
        <v>30691</v>
      </c>
      <c r="F559" s="31" t="s">
        <v>1222</v>
      </c>
      <c r="G559" s="31"/>
      <c r="H559" s="31"/>
      <c r="I559" s="30" t="s">
        <v>1228</v>
      </c>
      <c r="J559" s="32">
        <v>13000</v>
      </c>
      <c r="K559" s="32"/>
      <c r="O559" s="32">
        <v>13000</v>
      </c>
      <c r="P559" s="32"/>
      <c r="T559" s="31" t="s">
        <v>1222</v>
      </c>
      <c r="U559" s="30" t="e">
        <f>VLOOKUP(T559,'BCD Detailed Ledger-PI0028'!A:A,1,0)</f>
        <v>#N/A</v>
      </c>
      <c r="V559" s="31"/>
      <c r="W559" s="31"/>
      <c r="X559" s="29"/>
      <c r="Y559" s="29"/>
      <c r="Z559" s="29" t="s">
        <v>930</v>
      </c>
    </row>
    <row r="560" spans="1:26" x14ac:dyDescent="0.25">
      <c r="A560" s="31" t="s">
        <v>1222</v>
      </c>
      <c r="B560" s="32">
        <v>13000</v>
      </c>
      <c r="C560" s="30" t="s">
        <v>1221</v>
      </c>
      <c r="D560" s="31">
        <v>6658</v>
      </c>
      <c r="E560" s="31">
        <v>30692</v>
      </c>
      <c r="F560" s="31" t="s">
        <v>1222</v>
      </c>
      <c r="G560" s="31"/>
      <c r="H560" s="31"/>
      <c r="I560" s="30" t="s">
        <v>1229</v>
      </c>
      <c r="J560" s="32">
        <v>13000</v>
      </c>
      <c r="K560" s="32"/>
      <c r="O560" s="32">
        <v>13000</v>
      </c>
      <c r="P560" s="32"/>
      <c r="T560" s="31" t="s">
        <v>1222</v>
      </c>
      <c r="U560" s="30" t="e">
        <f>VLOOKUP(T560,'BCD Detailed Ledger-PI0028'!A:A,1,0)</f>
        <v>#N/A</v>
      </c>
      <c r="V560" s="31"/>
      <c r="W560" s="31"/>
      <c r="X560" s="29"/>
      <c r="Y560" s="29"/>
      <c r="Z560" s="29" t="s">
        <v>930</v>
      </c>
    </row>
    <row r="561" spans="1:26" x14ac:dyDescent="0.25">
      <c r="A561" s="31" t="s">
        <v>1222</v>
      </c>
      <c r="B561" s="32">
        <v>13000</v>
      </c>
      <c r="C561" s="30" t="s">
        <v>1221</v>
      </c>
      <c r="D561" s="31">
        <v>6659</v>
      </c>
      <c r="E561" s="31">
        <v>30695</v>
      </c>
      <c r="F561" s="31" t="s">
        <v>1222</v>
      </c>
      <c r="G561" s="31"/>
      <c r="H561" s="31"/>
      <c r="I561" s="30" t="s">
        <v>571</v>
      </c>
      <c r="J561" s="32">
        <v>13000</v>
      </c>
      <c r="K561" s="32"/>
      <c r="O561" s="32">
        <v>13000</v>
      </c>
      <c r="P561" s="32"/>
      <c r="T561" s="31" t="s">
        <v>1222</v>
      </c>
      <c r="U561" s="30" t="e">
        <f>VLOOKUP(T561,'BCD Detailed Ledger-PI0028'!A:A,1,0)</f>
        <v>#N/A</v>
      </c>
      <c r="V561" s="31"/>
      <c r="W561" s="31"/>
      <c r="X561" s="29"/>
      <c r="Y561" s="29"/>
      <c r="Z561" s="29" t="s">
        <v>930</v>
      </c>
    </row>
    <row r="562" spans="1:26" x14ac:dyDescent="0.25">
      <c r="A562" s="31" t="s">
        <v>1222</v>
      </c>
      <c r="B562" s="32">
        <v>13000</v>
      </c>
      <c r="C562" s="30" t="s">
        <v>1221</v>
      </c>
      <c r="D562" s="31">
        <v>6662</v>
      </c>
      <c r="E562" s="31">
        <v>30698</v>
      </c>
      <c r="F562" s="31" t="s">
        <v>1222</v>
      </c>
      <c r="G562" s="31"/>
      <c r="H562" s="31"/>
      <c r="I562" s="30" t="s">
        <v>1230</v>
      </c>
      <c r="J562" s="32">
        <v>13000</v>
      </c>
      <c r="K562" s="32"/>
      <c r="O562" s="32">
        <v>13000</v>
      </c>
      <c r="P562" s="32"/>
      <c r="T562" s="31" t="s">
        <v>1222</v>
      </c>
      <c r="U562" s="30" t="e">
        <f>VLOOKUP(T562,'BCD Detailed Ledger-PI0028'!A:A,1,0)</f>
        <v>#N/A</v>
      </c>
      <c r="V562" s="31"/>
      <c r="W562" s="31"/>
      <c r="X562" s="29"/>
      <c r="Y562" s="29"/>
      <c r="Z562" s="29" t="s">
        <v>930</v>
      </c>
    </row>
    <row r="563" spans="1:26" x14ac:dyDescent="0.25">
      <c r="A563" s="31" t="s">
        <v>1222</v>
      </c>
      <c r="B563" s="32">
        <v>13000</v>
      </c>
      <c r="C563" s="30" t="s">
        <v>1221</v>
      </c>
      <c r="D563" s="31">
        <v>6663</v>
      </c>
      <c r="E563" s="31">
        <v>30699</v>
      </c>
      <c r="F563" s="31" t="s">
        <v>1222</v>
      </c>
      <c r="G563" s="31"/>
      <c r="H563" s="31"/>
      <c r="I563" s="30" t="s">
        <v>1231</v>
      </c>
      <c r="J563" s="32">
        <v>13000</v>
      </c>
      <c r="K563" s="32"/>
      <c r="O563" s="32">
        <v>13000</v>
      </c>
      <c r="P563" s="32"/>
      <c r="T563" s="31" t="s">
        <v>1222</v>
      </c>
      <c r="U563" s="30" t="e">
        <f>VLOOKUP(T563,'BCD Detailed Ledger-PI0028'!A:A,1,0)</f>
        <v>#N/A</v>
      </c>
      <c r="V563" s="31"/>
      <c r="W563" s="31"/>
      <c r="X563" s="29"/>
      <c r="Y563" s="29"/>
      <c r="Z563" s="29" t="s">
        <v>930</v>
      </c>
    </row>
    <row r="564" spans="1:26" x14ac:dyDescent="0.25">
      <c r="A564" s="31" t="s">
        <v>1222</v>
      </c>
      <c r="B564" s="32">
        <v>13000</v>
      </c>
      <c r="C564" s="30" t="s">
        <v>1221</v>
      </c>
      <c r="D564" s="31">
        <v>6664</v>
      </c>
      <c r="E564" s="31">
        <v>30700</v>
      </c>
      <c r="F564" s="31" t="s">
        <v>1222</v>
      </c>
      <c r="G564" s="31"/>
      <c r="H564" s="31"/>
      <c r="I564" s="30" t="s">
        <v>1232</v>
      </c>
      <c r="J564" s="32">
        <v>13000</v>
      </c>
      <c r="K564" s="32"/>
      <c r="O564" s="32">
        <v>13000</v>
      </c>
      <c r="P564" s="32"/>
      <c r="T564" s="31" t="s">
        <v>1222</v>
      </c>
      <c r="U564" s="30" t="e">
        <f>VLOOKUP(T564,'BCD Detailed Ledger-PI0028'!A:A,1,0)</f>
        <v>#N/A</v>
      </c>
      <c r="V564" s="31"/>
      <c r="W564" s="31"/>
      <c r="X564" s="29"/>
      <c r="Y564" s="29"/>
      <c r="Z564" s="29" t="s">
        <v>930</v>
      </c>
    </row>
    <row r="565" spans="1:26" x14ac:dyDescent="0.25">
      <c r="A565" s="31" t="s">
        <v>1222</v>
      </c>
      <c r="B565" s="32">
        <v>13000</v>
      </c>
      <c r="C565" s="30" t="s">
        <v>1221</v>
      </c>
      <c r="D565" s="31">
        <v>6665</v>
      </c>
      <c r="E565" s="31">
        <v>30701</v>
      </c>
      <c r="F565" s="31" t="s">
        <v>1222</v>
      </c>
      <c r="G565" s="31"/>
      <c r="H565" s="31"/>
      <c r="I565" s="30" t="s">
        <v>1233</v>
      </c>
      <c r="J565" s="32">
        <v>13000</v>
      </c>
      <c r="K565" s="32"/>
      <c r="O565" s="32">
        <v>13000</v>
      </c>
      <c r="P565" s="32"/>
      <c r="T565" s="31" t="s">
        <v>1222</v>
      </c>
      <c r="U565" s="30" t="e">
        <f>VLOOKUP(T565,'BCD Detailed Ledger-PI0028'!A:A,1,0)</f>
        <v>#N/A</v>
      </c>
      <c r="V565" s="31"/>
      <c r="W565" s="31"/>
      <c r="X565" s="29"/>
      <c r="Y565" s="29"/>
      <c r="Z565" s="29" t="s">
        <v>930</v>
      </c>
    </row>
    <row r="566" spans="1:26" x14ac:dyDescent="0.25">
      <c r="A566" s="31" t="s">
        <v>1222</v>
      </c>
      <c r="B566" s="32">
        <v>13000</v>
      </c>
      <c r="C566" s="30" t="s">
        <v>1221</v>
      </c>
      <c r="D566" s="31">
        <v>6666</v>
      </c>
      <c r="E566" s="31">
        <v>30702</v>
      </c>
      <c r="F566" s="31" t="s">
        <v>1222</v>
      </c>
      <c r="G566" s="31"/>
      <c r="H566" s="31"/>
      <c r="I566" s="30" t="s">
        <v>1234</v>
      </c>
      <c r="J566" s="32">
        <v>13000</v>
      </c>
      <c r="K566" s="32"/>
      <c r="O566" s="32">
        <v>13000</v>
      </c>
      <c r="P566" s="32"/>
      <c r="T566" s="31" t="s">
        <v>1222</v>
      </c>
      <c r="U566" s="30" t="e">
        <f>VLOOKUP(T566,'BCD Detailed Ledger-PI0028'!A:A,1,0)</f>
        <v>#N/A</v>
      </c>
      <c r="V566" s="31"/>
      <c r="W566" s="31"/>
      <c r="X566" s="29"/>
      <c r="Y566" s="29"/>
      <c r="Z566" s="29" t="s">
        <v>930</v>
      </c>
    </row>
    <row r="567" spans="1:26" x14ac:dyDescent="0.25">
      <c r="A567" s="31" t="s">
        <v>1222</v>
      </c>
      <c r="B567" s="32">
        <v>13000</v>
      </c>
      <c r="C567" s="30" t="s">
        <v>1221</v>
      </c>
      <c r="D567" s="31">
        <v>6667</v>
      </c>
      <c r="E567" s="31">
        <v>30706</v>
      </c>
      <c r="F567" s="31" t="s">
        <v>1222</v>
      </c>
      <c r="G567" s="31"/>
      <c r="H567" s="31"/>
      <c r="I567" s="30" t="s">
        <v>1235</v>
      </c>
      <c r="J567" s="32">
        <v>13000</v>
      </c>
      <c r="K567" s="32"/>
      <c r="O567" s="32">
        <v>13000</v>
      </c>
      <c r="P567" s="32"/>
      <c r="T567" s="31" t="s">
        <v>1222</v>
      </c>
      <c r="U567" s="30" t="e">
        <f>VLOOKUP(T567,'BCD Detailed Ledger-PI0028'!A:A,1,0)</f>
        <v>#N/A</v>
      </c>
      <c r="V567" s="31"/>
      <c r="W567" s="31"/>
      <c r="X567" s="29"/>
      <c r="Y567" s="29"/>
      <c r="Z567" s="29" t="s">
        <v>930</v>
      </c>
    </row>
    <row r="568" spans="1:26" x14ac:dyDescent="0.25">
      <c r="A568" s="31" t="s">
        <v>1222</v>
      </c>
      <c r="B568" s="32">
        <v>13000</v>
      </c>
      <c r="C568" s="30" t="s">
        <v>1221</v>
      </c>
      <c r="D568" s="31">
        <v>6668</v>
      </c>
      <c r="E568" s="31">
        <v>30707</v>
      </c>
      <c r="F568" s="31" t="s">
        <v>1222</v>
      </c>
      <c r="G568" s="31"/>
      <c r="H568" s="31"/>
      <c r="I568" s="30" t="s">
        <v>1236</v>
      </c>
      <c r="J568" s="32">
        <v>13000</v>
      </c>
      <c r="K568" s="32"/>
      <c r="O568" s="32">
        <v>13000</v>
      </c>
      <c r="P568" s="32"/>
      <c r="T568" s="31" t="s">
        <v>1222</v>
      </c>
      <c r="U568" s="30" t="e">
        <f>VLOOKUP(T568,'BCD Detailed Ledger-PI0028'!A:A,1,0)</f>
        <v>#N/A</v>
      </c>
      <c r="V568" s="31"/>
      <c r="W568" s="31"/>
      <c r="X568" s="29"/>
      <c r="Y568" s="29"/>
      <c r="Z568" s="29" t="s">
        <v>930</v>
      </c>
    </row>
    <row r="569" spans="1:26" x14ac:dyDescent="0.25">
      <c r="A569" s="31" t="s">
        <v>1222</v>
      </c>
      <c r="B569" s="32">
        <v>13000</v>
      </c>
      <c r="C569" s="30" t="s">
        <v>1221</v>
      </c>
      <c r="D569" s="31">
        <v>6670</v>
      </c>
      <c r="E569" s="31">
        <v>30711</v>
      </c>
      <c r="F569" s="31" t="s">
        <v>1222</v>
      </c>
      <c r="G569" s="31"/>
      <c r="H569" s="31"/>
      <c r="I569" s="30" t="s">
        <v>1237</v>
      </c>
      <c r="J569" s="32">
        <v>13000</v>
      </c>
      <c r="K569" s="32"/>
      <c r="O569" s="32">
        <v>13000</v>
      </c>
      <c r="P569" s="32"/>
      <c r="T569" s="31" t="s">
        <v>1222</v>
      </c>
      <c r="U569" s="30" t="e">
        <f>VLOOKUP(T569,'BCD Detailed Ledger-PI0028'!A:A,1,0)</f>
        <v>#N/A</v>
      </c>
      <c r="V569" s="31"/>
      <c r="W569" s="31"/>
      <c r="X569" s="29"/>
      <c r="Y569" s="29"/>
      <c r="Z569" s="29" t="s">
        <v>930</v>
      </c>
    </row>
    <row r="570" spans="1:26" x14ac:dyDescent="0.25">
      <c r="A570" s="31" t="s">
        <v>1222</v>
      </c>
      <c r="B570" s="32">
        <v>13000</v>
      </c>
      <c r="C570" s="30" t="s">
        <v>1221</v>
      </c>
      <c r="D570" s="31">
        <v>6671</v>
      </c>
      <c r="E570" s="31">
        <v>30712</v>
      </c>
      <c r="F570" s="31" t="s">
        <v>1222</v>
      </c>
      <c r="G570" s="31"/>
      <c r="H570" s="31"/>
      <c r="I570" s="30" t="s">
        <v>1238</v>
      </c>
      <c r="J570" s="32">
        <v>13000</v>
      </c>
      <c r="K570" s="32"/>
      <c r="O570" s="32">
        <v>13000</v>
      </c>
      <c r="P570" s="32"/>
      <c r="T570" s="31" t="s">
        <v>1222</v>
      </c>
      <c r="U570" s="30" t="e">
        <f>VLOOKUP(T570,'BCD Detailed Ledger-PI0028'!A:A,1,0)</f>
        <v>#N/A</v>
      </c>
      <c r="V570" s="31"/>
      <c r="W570" s="31"/>
      <c r="X570" s="29"/>
      <c r="Y570" s="29"/>
      <c r="Z570" s="29" t="s">
        <v>930</v>
      </c>
    </row>
    <row r="571" spans="1:26" x14ac:dyDescent="0.25">
      <c r="A571" s="31" t="s">
        <v>1222</v>
      </c>
      <c r="B571" s="32">
        <v>13000</v>
      </c>
      <c r="C571" s="30" t="s">
        <v>1221</v>
      </c>
      <c r="D571" s="31">
        <v>6672</v>
      </c>
      <c r="E571" s="31">
        <v>30715</v>
      </c>
      <c r="F571" s="31" t="s">
        <v>1222</v>
      </c>
      <c r="G571" s="31"/>
      <c r="H571" s="31"/>
      <c r="I571" s="30" t="s">
        <v>1239</v>
      </c>
      <c r="J571" s="32">
        <v>13000</v>
      </c>
      <c r="K571" s="32"/>
      <c r="O571" s="32">
        <v>13000</v>
      </c>
      <c r="P571" s="32"/>
      <c r="T571" s="31" t="s">
        <v>1222</v>
      </c>
      <c r="U571" s="30" t="e">
        <f>VLOOKUP(T571,'BCD Detailed Ledger-PI0028'!A:A,1,0)</f>
        <v>#N/A</v>
      </c>
      <c r="V571" s="31"/>
      <c r="W571" s="31"/>
      <c r="X571" s="29"/>
      <c r="Y571" s="29"/>
      <c r="Z571" s="29" t="s">
        <v>930</v>
      </c>
    </row>
    <row r="572" spans="1:26" x14ac:dyDescent="0.25">
      <c r="A572" s="31" t="s">
        <v>1222</v>
      </c>
      <c r="B572" s="32">
        <v>13000</v>
      </c>
      <c r="C572" s="30" t="s">
        <v>1221</v>
      </c>
      <c r="D572" s="31">
        <v>6673</v>
      </c>
      <c r="E572" s="31">
        <v>30717</v>
      </c>
      <c r="F572" s="31" t="s">
        <v>1222</v>
      </c>
      <c r="G572" s="31"/>
      <c r="H572" s="31"/>
      <c r="I572" s="30" t="s">
        <v>1240</v>
      </c>
      <c r="J572" s="32">
        <v>13000</v>
      </c>
      <c r="K572" s="32"/>
      <c r="O572" s="32">
        <v>13000</v>
      </c>
      <c r="P572" s="32"/>
      <c r="T572" s="31" t="s">
        <v>1222</v>
      </c>
      <c r="U572" s="30" t="e">
        <f>VLOOKUP(T572,'BCD Detailed Ledger-PI0028'!A:A,1,0)</f>
        <v>#N/A</v>
      </c>
      <c r="V572" s="31"/>
      <c r="W572" s="31"/>
      <c r="X572" s="29"/>
      <c r="Y572" s="29"/>
      <c r="Z572" s="29" t="s">
        <v>930</v>
      </c>
    </row>
    <row r="573" spans="1:26" x14ac:dyDescent="0.25">
      <c r="A573" s="31" t="s">
        <v>1222</v>
      </c>
      <c r="B573" s="32">
        <v>13000</v>
      </c>
      <c r="C573" s="30" t="s">
        <v>1221</v>
      </c>
      <c r="D573" s="31">
        <v>6674</v>
      </c>
      <c r="E573" s="31">
        <v>30718</v>
      </c>
      <c r="F573" s="31" t="s">
        <v>1222</v>
      </c>
      <c r="G573" s="31"/>
      <c r="H573" s="31"/>
      <c r="I573" s="30" t="s">
        <v>1241</v>
      </c>
      <c r="J573" s="32">
        <v>13000</v>
      </c>
      <c r="K573" s="32"/>
      <c r="O573" s="32">
        <v>13000</v>
      </c>
      <c r="P573" s="32"/>
      <c r="T573" s="31" t="s">
        <v>1222</v>
      </c>
      <c r="U573" s="30" t="e">
        <f>VLOOKUP(T573,'BCD Detailed Ledger-PI0028'!A:A,1,0)</f>
        <v>#N/A</v>
      </c>
      <c r="V573" s="31"/>
      <c r="W573" s="31"/>
      <c r="X573" s="29"/>
      <c r="Y573" s="29"/>
      <c r="Z573" s="29" t="s">
        <v>930</v>
      </c>
    </row>
    <row r="574" spans="1:26" x14ac:dyDescent="0.25">
      <c r="A574" s="31" t="s">
        <v>1222</v>
      </c>
      <c r="B574" s="32">
        <v>13000</v>
      </c>
      <c r="C574" s="30" t="s">
        <v>1221</v>
      </c>
      <c r="D574" s="31">
        <v>6675</v>
      </c>
      <c r="E574" s="31">
        <v>30719</v>
      </c>
      <c r="F574" s="31" t="s">
        <v>1222</v>
      </c>
      <c r="G574" s="31"/>
      <c r="H574" s="31"/>
      <c r="I574" s="30" t="s">
        <v>1242</v>
      </c>
      <c r="J574" s="32">
        <v>13000</v>
      </c>
      <c r="K574" s="32"/>
      <c r="O574" s="32">
        <v>13000</v>
      </c>
      <c r="P574" s="32"/>
      <c r="T574" s="31" t="s">
        <v>1222</v>
      </c>
      <c r="U574" s="30" t="e">
        <f>VLOOKUP(T574,'BCD Detailed Ledger-PI0028'!A:A,1,0)</f>
        <v>#N/A</v>
      </c>
      <c r="V574" s="31"/>
      <c r="W574" s="31"/>
      <c r="X574" s="29"/>
      <c r="Y574" s="29"/>
      <c r="Z574" s="29" t="s">
        <v>930</v>
      </c>
    </row>
    <row r="575" spans="1:26" x14ac:dyDescent="0.25">
      <c r="A575" s="31" t="s">
        <v>1222</v>
      </c>
      <c r="B575" s="32">
        <v>13000</v>
      </c>
      <c r="C575" s="30" t="s">
        <v>1221</v>
      </c>
      <c r="D575" s="31">
        <v>6676</v>
      </c>
      <c r="E575" s="31">
        <v>30726</v>
      </c>
      <c r="F575" s="31" t="s">
        <v>1222</v>
      </c>
      <c r="G575" s="31"/>
      <c r="H575" s="31"/>
      <c r="I575" s="30" t="s">
        <v>1243</v>
      </c>
      <c r="J575" s="32">
        <v>13000</v>
      </c>
      <c r="K575" s="32"/>
      <c r="O575" s="32">
        <v>13000</v>
      </c>
      <c r="P575" s="32"/>
      <c r="T575" s="31" t="s">
        <v>1222</v>
      </c>
      <c r="U575" s="30" t="e">
        <f>VLOOKUP(T575,'BCD Detailed Ledger-PI0028'!A:A,1,0)</f>
        <v>#N/A</v>
      </c>
      <c r="V575" s="31"/>
      <c r="W575" s="31"/>
      <c r="X575" s="29"/>
      <c r="Y575" s="29"/>
      <c r="Z575" s="29" t="s">
        <v>930</v>
      </c>
    </row>
    <row r="576" spans="1:26" x14ac:dyDescent="0.25">
      <c r="A576" s="31" t="s">
        <v>1222</v>
      </c>
      <c r="B576" s="32">
        <v>13000</v>
      </c>
      <c r="C576" s="30" t="s">
        <v>1221</v>
      </c>
      <c r="D576" s="31">
        <v>6677</v>
      </c>
      <c r="E576" s="31">
        <v>30727</v>
      </c>
      <c r="F576" s="31" t="s">
        <v>1222</v>
      </c>
      <c r="G576" s="31"/>
      <c r="H576" s="31"/>
      <c r="I576" s="30" t="s">
        <v>1244</v>
      </c>
      <c r="J576" s="32">
        <v>13000</v>
      </c>
      <c r="K576" s="32"/>
      <c r="O576" s="32">
        <v>13000</v>
      </c>
      <c r="P576" s="32"/>
      <c r="T576" s="31" t="s">
        <v>1222</v>
      </c>
      <c r="U576" s="30" t="e">
        <f>VLOOKUP(T576,'BCD Detailed Ledger-PI0028'!A:A,1,0)</f>
        <v>#N/A</v>
      </c>
      <c r="V576" s="31"/>
      <c r="W576" s="31"/>
      <c r="X576" s="29"/>
      <c r="Y576" s="29"/>
      <c r="Z576" s="29" t="s">
        <v>930</v>
      </c>
    </row>
    <row r="577" spans="1:26" x14ac:dyDescent="0.25">
      <c r="A577" s="31" t="s">
        <v>1222</v>
      </c>
      <c r="B577" s="32">
        <v>13000</v>
      </c>
      <c r="C577" s="30" t="s">
        <v>1221</v>
      </c>
      <c r="D577" s="31">
        <v>6678</v>
      </c>
      <c r="E577" s="31">
        <v>30729</v>
      </c>
      <c r="F577" s="31" t="s">
        <v>1222</v>
      </c>
      <c r="G577" s="31"/>
      <c r="H577" s="31"/>
      <c r="I577" s="30" t="s">
        <v>1245</v>
      </c>
      <c r="J577" s="32">
        <v>13000</v>
      </c>
      <c r="K577" s="32"/>
      <c r="O577" s="32">
        <v>13000</v>
      </c>
      <c r="P577" s="32"/>
      <c r="T577" s="31" t="s">
        <v>1222</v>
      </c>
      <c r="U577" s="30" t="e">
        <f>VLOOKUP(T577,'BCD Detailed Ledger-PI0028'!A:A,1,0)</f>
        <v>#N/A</v>
      </c>
      <c r="V577" s="31"/>
      <c r="W577" s="31"/>
      <c r="X577" s="29"/>
      <c r="Y577" s="29"/>
      <c r="Z577" s="29" t="s">
        <v>930</v>
      </c>
    </row>
    <row r="578" spans="1:26" x14ac:dyDescent="0.25">
      <c r="A578" s="31" t="s">
        <v>1222</v>
      </c>
      <c r="B578" s="32">
        <v>13000</v>
      </c>
      <c r="C578" s="30" t="s">
        <v>1221</v>
      </c>
      <c r="D578" s="31">
        <v>6679</v>
      </c>
      <c r="E578" s="31">
        <v>30732</v>
      </c>
      <c r="F578" s="31" t="s">
        <v>1222</v>
      </c>
      <c r="G578" s="31"/>
      <c r="H578" s="31"/>
      <c r="I578" s="30" t="s">
        <v>1246</v>
      </c>
      <c r="J578" s="32">
        <v>13000</v>
      </c>
      <c r="K578" s="32"/>
      <c r="O578" s="32">
        <v>13000</v>
      </c>
      <c r="P578" s="32"/>
      <c r="T578" s="31" t="s">
        <v>1222</v>
      </c>
      <c r="U578" s="30" t="e">
        <f>VLOOKUP(T578,'BCD Detailed Ledger-PI0028'!A:A,1,0)</f>
        <v>#N/A</v>
      </c>
      <c r="V578" s="31"/>
      <c r="W578" s="31"/>
      <c r="X578" s="29"/>
      <c r="Y578" s="29"/>
      <c r="Z578" s="29" t="s">
        <v>930</v>
      </c>
    </row>
    <row r="579" spans="1:26" x14ac:dyDescent="0.25">
      <c r="A579" s="31" t="s">
        <v>1222</v>
      </c>
      <c r="B579" s="32">
        <v>13000</v>
      </c>
      <c r="C579" s="30" t="s">
        <v>1221</v>
      </c>
      <c r="D579" s="31">
        <v>6680</v>
      </c>
      <c r="E579" s="31">
        <v>30733</v>
      </c>
      <c r="F579" s="31" t="s">
        <v>1222</v>
      </c>
      <c r="G579" s="31"/>
      <c r="H579" s="31"/>
      <c r="I579" s="30" t="s">
        <v>1247</v>
      </c>
      <c r="J579" s="32">
        <v>13000</v>
      </c>
      <c r="K579" s="32"/>
      <c r="O579" s="32">
        <v>13000</v>
      </c>
      <c r="P579" s="32"/>
      <c r="T579" s="31" t="s">
        <v>1222</v>
      </c>
      <c r="U579" s="30" t="e">
        <f>VLOOKUP(T579,'BCD Detailed Ledger-PI0028'!A:A,1,0)</f>
        <v>#N/A</v>
      </c>
      <c r="V579" s="31"/>
      <c r="W579" s="31"/>
      <c r="X579" s="29"/>
      <c r="Y579" s="29"/>
      <c r="Z579" s="29" t="s">
        <v>930</v>
      </c>
    </row>
    <row r="580" spans="1:26" x14ac:dyDescent="0.25">
      <c r="A580" s="31" t="s">
        <v>1222</v>
      </c>
      <c r="B580" s="32">
        <v>13000</v>
      </c>
      <c r="C580" s="30" t="s">
        <v>1221</v>
      </c>
      <c r="D580" s="31">
        <v>6681</v>
      </c>
      <c r="E580" s="31">
        <v>30738</v>
      </c>
      <c r="F580" s="31" t="s">
        <v>1222</v>
      </c>
      <c r="G580" s="31"/>
      <c r="H580" s="31"/>
      <c r="I580" s="30" t="s">
        <v>1248</v>
      </c>
      <c r="J580" s="32">
        <v>13000</v>
      </c>
      <c r="K580" s="32"/>
      <c r="O580" s="32">
        <v>13000</v>
      </c>
      <c r="P580" s="32"/>
      <c r="T580" s="31" t="s">
        <v>1222</v>
      </c>
      <c r="U580" s="30" t="e">
        <f>VLOOKUP(T580,'BCD Detailed Ledger-PI0028'!A:A,1,0)</f>
        <v>#N/A</v>
      </c>
      <c r="V580" s="31"/>
      <c r="W580" s="31"/>
      <c r="X580" s="29"/>
      <c r="Y580" s="29"/>
      <c r="Z580" s="29" t="s">
        <v>930</v>
      </c>
    </row>
    <row r="581" spans="1:26" x14ac:dyDescent="0.25">
      <c r="A581" s="31" t="s">
        <v>1222</v>
      </c>
      <c r="B581" s="32">
        <v>13000</v>
      </c>
      <c r="C581" s="30" t="s">
        <v>1221</v>
      </c>
      <c r="D581" s="31">
        <v>6682</v>
      </c>
      <c r="E581" s="31">
        <v>30755</v>
      </c>
      <c r="F581" s="31" t="s">
        <v>1222</v>
      </c>
      <c r="G581" s="31"/>
      <c r="H581" s="31"/>
      <c r="I581" s="30" t="s">
        <v>1249</v>
      </c>
      <c r="J581" s="32">
        <v>13000</v>
      </c>
      <c r="K581" s="32"/>
      <c r="O581" s="32">
        <v>13000</v>
      </c>
      <c r="P581" s="32"/>
      <c r="T581" s="31" t="s">
        <v>1222</v>
      </c>
      <c r="U581" s="30" t="e">
        <f>VLOOKUP(T581,'BCD Detailed Ledger-PI0028'!A:A,1,0)</f>
        <v>#N/A</v>
      </c>
      <c r="V581" s="31"/>
      <c r="W581" s="31"/>
      <c r="X581" s="29"/>
      <c r="Y581" s="29"/>
      <c r="Z581" s="29" t="s">
        <v>930</v>
      </c>
    </row>
    <row r="582" spans="1:26" x14ac:dyDescent="0.25">
      <c r="A582" s="31" t="s">
        <v>1222</v>
      </c>
      <c r="B582" s="32">
        <v>13000</v>
      </c>
      <c r="C582" s="30" t="s">
        <v>1221</v>
      </c>
      <c r="D582" s="31">
        <v>6683</v>
      </c>
      <c r="E582" s="31">
        <v>30756</v>
      </c>
      <c r="F582" s="31" t="s">
        <v>1222</v>
      </c>
      <c r="G582" s="31"/>
      <c r="H582" s="31"/>
      <c r="I582" s="30" t="s">
        <v>1250</v>
      </c>
      <c r="J582" s="32">
        <v>13000</v>
      </c>
      <c r="K582" s="32"/>
      <c r="O582" s="32">
        <v>13000</v>
      </c>
      <c r="P582" s="32"/>
      <c r="T582" s="31" t="s">
        <v>1222</v>
      </c>
      <c r="U582" s="30" t="e">
        <f>VLOOKUP(T582,'BCD Detailed Ledger-PI0028'!A:A,1,0)</f>
        <v>#N/A</v>
      </c>
      <c r="V582" s="31"/>
      <c r="W582" s="31"/>
      <c r="X582" s="29"/>
      <c r="Y582" s="29"/>
      <c r="Z582" s="29" t="s">
        <v>930</v>
      </c>
    </row>
    <row r="583" spans="1:26" x14ac:dyDescent="0.25">
      <c r="A583" s="31" t="s">
        <v>1222</v>
      </c>
      <c r="B583" s="32">
        <v>13000</v>
      </c>
      <c r="C583" s="30" t="s">
        <v>1221</v>
      </c>
      <c r="D583" s="31">
        <v>6684</v>
      </c>
      <c r="E583" s="31">
        <v>30757</v>
      </c>
      <c r="F583" s="31" t="s">
        <v>1222</v>
      </c>
      <c r="G583" s="31"/>
      <c r="H583" s="31"/>
      <c r="I583" s="30" t="s">
        <v>1251</v>
      </c>
      <c r="J583" s="32">
        <v>13000</v>
      </c>
      <c r="K583" s="32"/>
      <c r="O583" s="32">
        <v>13000</v>
      </c>
      <c r="P583" s="32"/>
      <c r="T583" s="31" t="s">
        <v>1222</v>
      </c>
      <c r="U583" s="30" t="e">
        <f>VLOOKUP(T583,'BCD Detailed Ledger-PI0028'!A:A,1,0)</f>
        <v>#N/A</v>
      </c>
      <c r="V583" s="31"/>
      <c r="W583" s="31"/>
      <c r="X583" s="29"/>
      <c r="Y583" s="29"/>
      <c r="Z583" s="29" t="s">
        <v>930</v>
      </c>
    </row>
    <row r="584" spans="1:26" x14ac:dyDescent="0.25">
      <c r="A584" s="31" t="s">
        <v>1222</v>
      </c>
      <c r="B584" s="32">
        <v>13000</v>
      </c>
      <c r="C584" s="30" t="s">
        <v>1221</v>
      </c>
      <c r="D584" s="31">
        <v>6685</v>
      </c>
      <c r="E584" s="31">
        <v>30758</v>
      </c>
      <c r="F584" s="31" t="s">
        <v>1222</v>
      </c>
      <c r="G584" s="31"/>
      <c r="H584" s="31"/>
      <c r="I584" s="30" t="s">
        <v>1252</v>
      </c>
      <c r="J584" s="32">
        <v>13000</v>
      </c>
      <c r="K584" s="32"/>
      <c r="O584" s="32">
        <v>13000</v>
      </c>
      <c r="P584" s="32"/>
      <c r="T584" s="31" t="s">
        <v>1222</v>
      </c>
      <c r="U584" s="30" t="e">
        <f>VLOOKUP(T584,'BCD Detailed Ledger-PI0028'!A:A,1,0)</f>
        <v>#N/A</v>
      </c>
      <c r="V584" s="31"/>
      <c r="W584" s="31"/>
      <c r="X584" s="29"/>
      <c r="Y584" s="29"/>
      <c r="Z584" s="29" t="s">
        <v>930</v>
      </c>
    </row>
    <row r="585" spans="1:26" x14ac:dyDescent="0.25">
      <c r="A585" s="31" t="s">
        <v>1222</v>
      </c>
      <c r="B585" s="32">
        <v>13000</v>
      </c>
      <c r="C585" s="30" t="s">
        <v>1221</v>
      </c>
      <c r="D585" s="31">
        <v>6686</v>
      </c>
      <c r="E585" s="31">
        <v>30760</v>
      </c>
      <c r="F585" s="31" t="s">
        <v>1222</v>
      </c>
      <c r="G585" s="31"/>
      <c r="H585" s="31"/>
      <c r="I585" s="30" t="s">
        <v>1253</v>
      </c>
      <c r="J585" s="32">
        <v>13000</v>
      </c>
      <c r="K585" s="32"/>
      <c r="O585" s="32">
        <v>13000</v>
      </c>
      <c r="P585" s="32"/>
      <c r="T585" s="31" t="s">
        <v>1222</v>
      </c>
      <c r="U585" s="30" t="e">
        <f>VLOOKUP(T585,'BCD Detailed Ledger-PI0028'!A:A,1,0)</f>
        <v>#N/A</v>
      </c>
      <c r="V585" s="31"/>
      <c r="W585" s="31"/>
      <c r="X585" s="29"/>
      <c r="Y585" s="29"/>
      <c r="Z585" s="29" t="s">
        <v>930</v>
      </c>
    </row>
    <row r="586" spans="1:26" x14ac:dyDescent="0.25">
      <c r="A586" s="31" t="s">
        <v>1222</v>
      </c>
      <c r="B586" s="32">
        <v>13000</v>
      </c>
      <c r="C586" s="30" t="s">
        <v>1221</v>
      </c>
      <c r="D586" s="31">
        <v>6687</v>
      </c>
      <c r="E586" s="31">
        <v>30761</v>
      </c>
      <c r="F586" s="31" t="s">
        <v>1222</v>
      </c>
      <c r="G586" s="31"/>
      <c r="H586" s="31"/>
      <c r="I586" s="30" t="s">
        <v>1254</v>
      </c>
      <c r="J586" s="32">
        <v>13000</v>
      </c>
      <c r="K586" s="32"/>
      <c r="O586" s="32">
        <v>13000</v>
      </c>
      <c r="P586" s="32"/>
      <c r="T586" s="31" t="s">
        <v>1222</v>
      </c>
      <c r="U586" s="30" t="e">
        <f>VLOOKUP(T586,'BCD Detailed Ledger-PI0028'!A:A,1,0)</f>
        <v>#N/A</v>
      </c>
      <c r="V586" s="31"/>
      <c r="W586" s="31"/>
      <c r="X586" s="29"/>
      <c r="Y586" s="29"/>
      <c r="Z586" s="29" t="s">
        <v>930</v>
      </c>
    </row>
    <row r="587" spans="1:26" x14ac:dyDescent="0.25">
      <c r="A587" s="31" t="s">
        <v>1222</v>
      </c>
      <c r="B587" s="32">
        <v>13000</v>
      </c>
      <c r="C587" s="30" t="s">
        <v>1221</v>
      </c>
      <c r="D587" s="31">
        <v>6688</v>
      </c>
      <c r="E587" s="31">
        <v>30770</v>
      </c>
      <c r="F587" s="31" t="s">
        <v>1222</v>
      </c>
      <c r="G587" s="31"/>
      <c r="H587" s="31"/>
      <c r="I587" s="30" t="s">
        <v>1255</v>
      </c>
      <c r="J587" s="32">
        <v>13000</v>
      </c>
      <c r="K587" s="32"/>
      <c r="O587" s="32">
        <v>13000</v>
      </c>
      <c r="P587" s="32"/>
      <c r="T587" s="31" t="s">
        <v>1222</v>
      </c>
      <c r="U587" s="30" t="e">
        <f>VLOOKUP(T587,'BCD Detailed Ledger-PI0028'!A:A,1,0)</f>
        <v>#N/A</v>
      </c>
      <c r="V587" s="31"/>
      <c r="W587" s="31"/>
      <c r="X587" s="29"/>
      <c r="Y587" s="29"/>
      <c r="Z587" s="29" t="s">
        <v>930</v>
      </c>
    </row>
    <row r="588" spans="1:26" x14ac:dyDescent="0.25">
      <c r="A588" s="31" t="s">
        <v>1256</v>
      </c>
      <c r="B588" s="32">
        <v>32500</v>
      </c>
      <c r="C588" s="30" t="s">
        <v>910</v>
      </c>
      <c r="D588" s="31">
        <v>6710</v>
      </c>
      <c r="E588" s="31">
        <v>30918</v>
      </c>
      <c r="F588" s="31" t="s">
        <v>1256</v>
      </c>
      <c r="G588" s="31"/>
      <c r="H588" s="31"/>
      <c r="I588" s="30" t="s">
        <v>833</v>
      </c>
      <c r="J588" s="32">
        <v>32500</v>
      </c>
      <c r="K588" s="32"/>
      <c r="O588" s="32">
        <v>32500</v>
      </c>
      <c r="P588" s="32"/>
      <c r="T588" s="31" t="s">
        <v>1256</v>
      </c>
      <c r="U588" s="30" t="e">
        <f>VLOOKUP(T588,'BCD Detailed Ledger-PI0028'!A:A,1,0)</f>
        <v>#N/A</v>
      </c>
      <c r="V588" s="31"/>
      <c r="W588" s="31"/>
      <c r="X588" s="29"/>
      <c r="Y588" s="29"/>
      <c r="Z588" s="29" t="s">
        <v>930</v>
      </c>
    </row>
    <row r="589" spans="1:26" x14ac:dyDescent="0.25">
      <c r="A589" s="31"/>
      <c r="B589" s="36"/>
      <c r="C589" s="30"/>
      <c r="D589" s="31"/>
      <c r="E589" s="31"/>
      <c r="F589" s="31"/>
      <c r="G589" s="31"/>
      <c r="H589" s="31"/>
      <c r="I589" s="30"/>
      <c r="J589" s="32"/>
      <c r="K589" s="32"/>
      <c r="O589" s="36"/>
      <c r="P589" s="32"/>
      <c r="T589" s="31"/>
      <c r="U589" s="30" t="e">
        <f>VLOOKUP(T589,'BCD Detailed Ledger-PI0028'!A:A,1,0)</f>
        <v>#N/A</v>
      </c>
      <c r="V589" s="31"/>
      <c r="W589" s="31"/>
      <c r="X589" s="29"/>
      <c r="Y589" s="29"/>
      <c r="Z589" s="29"/>
    </row>
    <row r="590" spans="1:26" ht="15.75" thickBot="1" x14ac:dyDescent="0.3">
      <c r="A590" s="31"/>
      <c r="B590" s="37">
        <f>SUM(B19:B589)</f>
        <v>16305490.98</v>
      </c>
      <c r="C590" s="30"/>
      <c r="D590" s="31"/>
      <c r="E590" s="31"/>
      <c r="F590" s="31"/>
      <c r="G590" s="31"/>
      <c r="H590" s="31"/>
      <c r="I590" s="30"/>
      <c r="J590" s="32"/>
      <c r="K590" s="32"/>
      <c r="O590" s="37">
        <f>SUM(O19:O589)</f>
        <v>16305490.98</v>
      </c>
      <c r="P590" s="32"/>
      <c r="T590" s="31"/>
      <c r="U590" s="30" t="e">
        <f>VLOOKUP(T590,'BCD Detailed Ledger-PI0028'!A:A,1,0)</f>
        <v>#N/A</v>
      </c>
      <c r="V590" s="31"/>
      <c r="W590" s="31"/>
      <c r="X590" s="29"/>
      <c r="Y590" s="29"/>
      <c r="Z590" s="29"/>
    </row>
    <row r="591" spans="1:26" ht="15.75" thickTop="1" x14ac:dyDescent="0.25">
      <c r="A591" s="31"/>
      <c r="B591" s="51"/>
      <c r="C591" s="30"/>
      <c r="D591" s="31"/>
      <c r="E591" s="31"/>
      <c r="F591" s="31"/>
      <c r="G591" s="31"/>
      <c r="H591" s="31"/>
      <c r="I591" s="30"/>
      <c r="J591" s="32"/>
      <c r="K591" s="32"/>
      <c r="O591" s="51"/>
      <c r="P591" s="32"/>
      <c r="T591" s="31"/>
      <c r="U591" s="30" t="e">
        <f>VLOOKUP(T591,'BCD Detailed Ledger-PI0028'!A:A,1,0)</f>
        <v>#N/A</v>
      </c>
      <c r="V591" s="31"/>
      <c r="W591" s="31"/>
      <c r="X591" s="29"/>
      <c r="Y591" s="29"/>
      <c r="Z591" s="29"/>
    </row>
    <row r="592" spans="1:26" x14ac:dyDescent="0.25">
      <c r="A592" s="31"/>
      <c r="D592" s="46" t="s">
        <v>47</v>
      </c>
      <c r="F592" s="31"/>
      <c r="I592" s="30"/>
      <c r="T592" s="31"/>
      <c r="U592" s="30" t="e">
        <f>VLOOKUP(T592,'BCD Detailed Ledger-PI0028'!A:A,1,0)</f>
        <v>#N/A</v>
      </c>
      <c r="V592" s="31"/>
      <c r="W592" s="31"/>
      <c r="X592" s="29"/>
      <c r="Y592" s="29"/>
      <c r="Z592" s="29"/>
    </row>
    <row r="593" spans="1:26" x14ac:dyDescent="0.25">
      <c r="A593" s="31" t="s">
        <v>49</v>
      </c>
      <c r="B593" s="32">
        <v>27250</v>
      </c>
      <c r="C593" s="30" t="s">
        <v>48</v>
      </c>
      <c r="D593" s="31">
        <v>464</v>
      </c>
      <c r="E593" s="31">
        <v>2274</v>
      </c>
      <c r="F593" s="31" t="s">
        <v>49</v>
      </c>
      <c r="G593" s="31" t="s">
        <v>49</v>
      </c>
      <c r="H593" s="31"/>
      <c r="I593" s="30" t="s">
        <v>50</v>
      </c>
      <c r="J593" s="32">
        <v>27250</v>
      </c>
      <c r="K593" s="32"/>
      <c r="O593" s="32">
        <v>27250</v>
      </c>
      <c r="P593" s="32"/>
      <c r="Q593" s="43">
        <v>0</v>
      </c>
      <c r="R593" s="43" t="s">
        <v>51</v>
      </c>
      <c r="T593" s="31" t="s">
        <v>49</v>
      </c>
      <c r="U593" s="30" t="e">
        <f>VLOOKUP(T593,'BCD Detailed Ledger-PI0028'!A:A,1,0)</f>
        <v>#N/A</v>
      </c>
      <c r="V593" s="31"/>
      <c r="W593" s="31"/>
      <c r="Z593" s="43" t="s">
        <v>51</v>
      </c>
    </row>
    <row r="594" spans="1:26" x14ac:dyDescent="0.25">
      <c r="A594" s="31" t="s">
        <v>56</v>
      </c>
      <c r="B594" s="32">
        <v>20950</v>
      </c>
      <c r="C594" s="30" t="s">
        <v>55</v>
      </c>
      <c r="D594" s="31">
        <v>603</v>
      </c>
      <c r="E594" s="31">
        <v>2950</v>
      </c>
      <c r="F594" s="31" t="s">
        <v>56</v>
      </c>
      <c r="G594" s="31" t="s">
        <v>56</v>
      </c>
      <c r="H594" s="31"/>
      <c r="I594" s="30" t="s">
        <v>57</v>
      </c>
      <c r="J594" s="32">
        <v>20950</v>
      </c>
      <c r="K594" s="32"/>
      <c r="O594" s="32">
        <v>20950</v>
      </c>
      <c r="P594" s="32"/>
      <c r="Q594" s="43">
        <v>0</v>
      </c>
      <c r="R594" s="43" t="s">
        <v>51</v>
      </c>
      <c r="T594" s="31" t="s">
        <v>56</v>
      </c>
      <c r="U594" s="30" t="e">
        <f>VLOOKUP(T594,'BCD Detailed Ledger-PI0028'!A:A,1,0)</f>
        <v>#N/A</v>
      </c>
      <c r="V594" s="31"/>
      <c r="W594" s="31"/>
      <c r="Z594" s="43" t="s">
        <v>51</v>
      </c>
    </row>
    <row r="595" spans="1:26" x14ac:dyDescent="0.25">
      <c r="A595" s="31" t="s">
        <v>58</v>
      </c>
      <c r="B595" s="32">
        <v>15800</v>
      </c>
      <c r="C595" s="30" t="s">
        <v>55</v>
      </c>
      <c r="D595" s="31">
        <v>604</v>
      </c>
      <c r="E595" s="31">
        <v>2951</v>
      </c>
      <c r="F595" s="31" t="s">
        <v>58</v>
      </c>
      <c r="G595" s="31" t="s">
        <v>58</v>
      </c>
      <c r="H595" s="31"/>
      <c r="I595" s="30" t="s">
        <v>59</v>
      </c>
      <c r="J595" s="32">
        <v>15800</v>
      </c>
      <c r="K595" s="32"/>
      <c r="O595" s="32">
        <v>15800</v>
      </c>
      <c r="P595" s="32"/>
      <c r="Q595" s="43">
        <v>0</v>
      </c>
      <c r="R595" s="43" t="s">
        <v>51</v>
      </c>
      <c r="T595" s="31" t="s">
        <v>58</v>
      </c>
      <c r="U595" s="30" t="e">
        <f>VLOOKUP(T595,'BCD Detailed Ledger-PI0028'!A:A,1,0)</f>
        <v>#N/A</v>
      </c>
      <c r="V595" s="31"/>
      <c r="W595" s="31"/>
      <c r="Z595" s="43" t="s">
        <v>51</v>
      </c>
    </row>
    <row r="596" spans="1:26" x14ac:dyDescent="0.25">
      <c r="A596" s="31" t="s">
        <v>2615</v>
      </c>
      <c r="B596" s="32">
        <v>2250</v>
      </c>
      <c r="C596" s="30" t="s">
        <v>60</v>
      </c>
      <c r="D596" s="31">
        <v>1134</v>
      </c>
      <c r="E596" s="31">
        <v>4532</v>
      </c>
      <c r="F596" s="31" t="s">
        <v>61</v>
      </c>
      <c r="G596" s="31" t="s">
        <v>2615</v>
      </c>
      <c r="H596" s="31"/>
      <c r="I596" s="30" t="s">
        <v>62</v>
      </c>
      <c r="J596" s="32">
        <v>10250</v>
      </c>
      <c r="K596" s="32"/>
      <c r="L596" s="30" t="s">
        <v>63</v>
      </c>
      <c r="O596" s="32">
        <v>2250</v>
      </c>
      <c r="P596" s="32"/>
      <c r="Q596" s="43">
        <v>0</v>
      </c>
      <c r="R596" s="43" t="s">
        <v>64</v>
      </c>
      <c r="T596" s="31" t="s">
        <v>2615</v>
      </c>
      <c r="U596" s="30" t="e">
        <f>VLOOKUP(T596,'BCD Detailed Ledger-PI0028'!A:A,1,0)</f>
        <v>#N/A</v>
      </c>
      <c r="V596" s="31"/>
      <c r="W596" s="31"/>
      <c r="Z596" s="43" t="s">
        <v>51</v>
      </c>
    </row>
    <row r="597" spans="1:26" x14ac:dyDescent="0.25">
      <c r="A597" s="31" t="s">
        <v>2615</v>
      </c>
      <c r="B597" s="32">
        <v>4200</v>
      </c>
      <c r="C597" s="30" t="s">
        <v>65</v>
      </c>
      <c r="D597" s="31">
        <v>1363</v>
      </c>
      <c r="E597" s="31">
        <v>5726</v>
      </c>
      <c r="F597" s="31" t="s">
        <v>66</v>
      </c>
      <c r="G597" s="31" t="s">
        <v>2615</v>
      </c>
      <c r="H597" s="31"/>
      <c r="I597" s="30" t="s">
        <v>67</v>
      </c>
      <c r="J597" s="32">
        <v>4200</v>
      </c>
      <c r="K597" s="32"/>
      <c r="O597" s="32">
        <v>4200</v>
      </c>
      <c r="P597" s="32"/>
      <c r="Q597" s="43">
        <v>0</v>
      </c>
      <c r="R597" s="43" t="s">
        <v>68</v>
      </c>
      <c r="T597" s="31" t="s">
        <v>2615</v>
      </c>
      <c r="U597" s="30" t="e">
        <f>VLOOKUP(T597,'BCD Detailed Ledger-PI0028'!A:A,1,0)</f>
        <v>#N/A</v>
      </c>
      <c r="V597" s="31"/>
      <c r="W597" s="31"/>
      <c r="Z597" s="43" t="s">
        <v>51</v>
      </c>
    </row>
    <row r="598" spans="1:26" x14ac:dyDescent="0.25">
      <c r="A598" s="31" t="s">
        <v>2615</v>
      </c>
      <c r="B598" s="32">
        <v>4500</v>
      </c>
      <c r="C598" s="30" t="s">
        <v>65</v>
      </c>
      <c r="D598" s="31">
        <v>1364</v>
      </c>
      <c r="E598" s="31">
        <v>5727</v>
      </c>
      <c r="F598" s="31" t="s">
        <v>69</v>
      </c>
      <c r="G598" s="31" t="s">
        <v>2615</v>
      </c>
      <c r="H598" s="31"/>
      <c r="I598" s="30" t="s">
        <v>70</v>
      </c>
      <c r="J598" s="32">
        <v>4500</v>
      </c>
      <c r="K598" s="32"/>
      <c r="O598" s="32">
        <v>4500</v>
      </c>
      <c r="P598" s="32"/>
      <c r="Q598" s="43">
        <v>0</v>
      </c>
      <c r="R598" s="43" t="s">
        <v>68</v>
      </c>
      <c r="T598" s="31" t="s">
        <v>2615</v>
      </c>
      <c r="U598" s="30" t="e">
        <f>VLOOKUP(T598,'BCD Detailed Ledger-PI0028'!A:A,1,0)</f>
        <v>#N/A</v>
      </c>
      <c r="V598" s="31"/>
      <c r="W598" s="31"/>
      <c r="Z598" s="43" t="s">
        <v>51</v>
      </c>
    </row>
    <row r="599" spans="1:26" x14ac:dyDescent="0.25">
      <c r="A599" s="31" t="s">
        <v>2615</v>
      </c>
      <c r="B599" s="32">
        <v>4500</v>
      </c>
      <c r="C599" s="30" t="s">
        <v>65</v>
      </c>
      <c r="D599" s="31">
        <v>1365</v>
      </c>
      <c r="E599" s="31">
        <v>5728</v>
      </c>
      <c r="F599" s="31" t="s">
        <v>71</v>
      </c>
      <c r="G599" s="31" t="s">
        <v>2615</v>
      </c>
      <c r="H599" s="31"/>
      <c r="I599" s="30" t="s">
        <v>72</v>
      </c>
      <c r="J599" s="32">
        <v>4500</v>
      </c>
      <c r="K599" s="32"/>
      <c r="O599" s="32">
        <v>4500</v>
      </c>
      <c r="P599" s="32"/>
      <c r="Q599" s="43">
        <v>0</v>
      </c>
      <c r="R599" s="43" t="s">
        <v>51</v>
      </c>
      <c r="T599" s="31" t="s">
        <v>2615</v>
      </c>
      <c r="U599" s="30" t="e">
        <f>VLOOKUP(T599,'BCD Detailed Ledger-PI0028'!A:A,1,0)</f>
        <v>#N/A</v>
      </c>
      <c r="V599" s="31"/>
      <c r="W599" s="31"/>
      <c r="Z599" s="43" t="s">
        <v>51</v>
      </c>
    </row>
    <row r="600" spans="1:26" x14ac:dyDescent="0.25">
      <c r="A600" s="31" t="s">
        <v>2615</v>
      </c>
      <c r="B600" s="32">
        <v>4200</v>
      </c>
      <c r="C600" s="30" t="s">
        <v>65</v>
      </c>
      <c r="D600" s="31">
        <v>1366</v>
      </c>
      <c r="E600" s="31">
        <v>5731</v>
      </c>
      <c r="F600" s="31" t="s">
        <v>73</v>
      </c>
      <c r="G600" s="31" t="s">
        <v>2615</v>
      </c>
      <c r="H600" s="31"/>
      <c r="I600" s="30" t="s">
        <v>74</v>
      </c>
      <c r="J600" s="32">
        <v>4200</v>
      </c>
      <c r="K600" s="32"/>
      <c r="O600" s="32">
        <v>4200</v>
      </c>
      <c r="P600" s="32"/>
      <c r="Q600" s="43">
        <v>0</v>
      </c>
      <c r="R600" s="43" t="s">
        <v>51</v>
      </c>
      <c r="T600" s="31" t="s">
        <v>2615</v>
      </c>
      <c r="U600" s="30" t="e">
        <f>VLOOKUP(T600,'BCD Detailed Ledger-PI0028'!A:A,1,0)</f>
        <v>#N/A</v>
      </c>
      <c r="V600" s="31"/>
      <c r="W600" s="31"/>
      <c r="Z600" s="43" t="s">
        <v>51</v>
      </c>
    </row>
    <row r="601" spans="1:26" x14ac:dyDescent="0.25">
      <c r="B601" s="36"/>
      <c r="C601" s="30"/>
      <c r="D601" s="31"/>
      <c r="E601" s="31"/>
      <c r="F601" s="31"/>
      <c r="G601" s="31"/>
      <c r="H601" s="31"/>
      <c r="I601" s="30"/>
      <c r="J601" s="32"/>
      <c r="K601" s="32"/>
      <c r="O601" s="36"/>
      <c r="P601" s="32"/>
      <c r="U601" s="30" t="e">
        <f>VLOOKUP(T601,'BCD Detailed Ledger-PI0028'!A:A,1,0)</f>
        <v>#N/A</v>
      </c>
    </row>
    <row r="602" spans="1:26" ht="15.75" thickBot="1" x14ac:dyDescent="0.3">
      <c r="B602" s="37">
        <f>SUM(B593:B601)</f>
        <v>83650</v>
      </c>
      <c r="C602" s="30"/>
      <c r="D602" s="31"/>
      <c r="E602" s="31"/>
      <c r="F602" s="31"/>
      <c r="G602" s="31"/>
      <c r="H602" s="31"/>
      <c r="I602" s="30"/>
      <c r="J602" s="32"/>
      <c r="K602" s="32"/>
      <c r="O602" s="37">
        <f>SUM(O593:O601)</f>
        <v>83650</v>
      </c>
      <c r="P602" s="32"/>
      <c r="U602" s="30" t="e">
        <f>VLOOKUP(T602,'BCD Detailed Ledger-PI0028'!A:A,1,0)</f>
        <v>#N/A</v>
      </c>
    </row>
    <row r="603" spans="1:26" ht="15.75" thickTop="1" x14ac:dyDescent="0.25">
      <c r="B603" s="51"/>
      <c r="C603" s="30"/>
      <c r="D603" s="31"/>
      <c r="E603" s="31"/>
      <c r="F603" s="31"/>
      <c r="G603" s="31"/>
      <c r="H603" s="31"/>
      <c r="I603" s="30"/>
      <c r="J603" s="32"/>
      <c r="K603" s="32"/>
      <c r="O603" s="51"/>
      <c r="P603" s="32"/>
      <c r="U603" s="30" t="e">
        <f>VLOOKUP(T603,'BCD Detailed Ledger-PI0028'!A:A,1,0)</f>
        <v>#N/A</v>
      </c>
    </row>
    <row r="604" spans="1:26" x14ac:dyDescent="0.25">
      <c r="A604" s="31"/>
      <c r="B604" s="32"/>
      <c r="C604" s="30"/>
      <c r="D604" s="35" t="s">
        <v>1259</v>
      </c>
      <c r="E604" s="31"/>
      <c r="F604" s="31"/>
      <c r="G604" s="31"/>
      <c r="H604" s="31"/>
      <c r="I604" s="30"/>
      <c r="J604" s="32"/>
      <c r="K604" s="32"/>
      <c r="O604" s="32"/>
      <c r="P604" s="32"/>
      <c r="T604" s="31"/>
      <c r="U604" s="30" t="e">
        <f>VLOOKUP(T604,'BCD Detailed Ledger-PI0028'!A:A,1,0)</f>
        <v>#N/A</v>
      </c>
      <c r="V604" s="31"/>
      <c r="W604" s="31"/>
      <c r="X604" s="29"/>
      <c r="Y604" s="29"/>
      <c r="Z604" s="29"/>
    </row>
    <row r="605" spans="1:26" x14ac:dyDescent="0.25">
      <c r="A605" s="43" t="s">
        <v>1261</v>
      </c>
      <c r="B605" s="32">
        <v>4500</v>
      </c>
      <c r="C605" s="30" t="s">
        <v>455</v>
      </c>
      <c r="D605" s="31">
        <v>897</v>
      </c>
      <c r="E605" s="31">
        <v>3941</v>
      </c>
      <c r="F605" s="31" t="s">
        <v>1260</v>
      </c>
      <c r="G605" s="31">
        <v>0</v>
      </c>
      <c r="H605" s="31"/>
      <c r="I605" s="30" t="s">
        <v>279</v>
      </c>
      <c r="J605" s="32">
        <v>4500</v>
      </c>
      <c r="K605" s="32"/>
      <c r="O605" s="32">
        <v>4500</v>
      </c>
      <c r="P605" s="32"/>
      <c r="Q605" s="43">
        <v>0</v>
      </c>
      <c r="R605" s="43" t="s">
        <v>1261</v>
      </c>
      <c r="T605" s="43" t="s">
        <v>1261</v>
      </c>
      <c r="U605" s="30" t="e">
        <f>VLOOKUP(T605,'BCD Detailed Ledger-PI0028'!A:A,1,0)</f>
        <v>#N/A</v>
      </c>
      <c r="Z605" s="43" t="s">
        <v>1262</v>
      </c>
    </row>
    <row r="606" spans="1:26" x14ac:dyDescent="0.25">
      <c r="A606" s="43" t="s">
        <v>1265</v>
      </c>
      <c r="B606" s="32">
        <v>1500</v>
      </c>
      <c r="C606" s="30" t="s">
        <v>195</v>
      </c>
      <c r="D606" s="31">
        <v>1083</v>
      </c>
      <c r="E606" s="31">
        <v>4291</v>
      </c>
      <c r="F606" s="31" t="s">
        <v>1263</v>
      </c>
      <c r="G606" s="31">
        <v>0</v>
      </c>
      <c r="H606" s="31"/>
      <c r="I606" s="30" t="s">
        <v>1264</v>
      </c>
      <c r="J606" s="32">
        <v>1500</v>
      </c>
      <c r="K606" s="32"/>
      <c r="O606" s="32">
        <v>1500</v>
      </c>
      <c r="P606" s="32"/>
      <c r="Q606" s="43">
        <v>0</v>
      </c>
      <c r="R606" s="43" t="s">
        <v>1265</v>
      </c>
      <c r="T606" s="43" t="s">
        <v>1265</v>
      </c>
      <c r="U606" s="30" t="e">
        <f>VLOOKUP(T606,'BCD Detailed Ledger-PI0028'!A:A,1,0)</f>
        <v>#N/A</v>
      </c>
      <c r="Z606" s="43" t="s">
        <v>1262</v>
      </c>
    </row>
    <row r="607" spans="1:26" x14ac:dyDescent="0.25">
      <c r="A607" s="43" t="s">
        <v>1265</v>
      </c>
      <c r="B607" s="32">
        <v>4500</v>
      </c>
      <c r="C607" s="30" t="s">
        <v>1266</v>
      </c>
      <c r="D607" s="31">
        <v>1147</v>
      </c>
      <c r="E607" s="31">
        <v>4616</v>
      </c>
      <c r="F607" s="31" t="s">
        <v>1267</v>
      </c>
      <c r="G607" s="31">
        <v>0</v>
      </c>
      <c r="H607" s="31"/>
      <c r="I607" s="30" t="s">
        <v>1268</v>
      </c>
      <c r="J607" s="32">
        <v>4500</v>
      </c>
      <c r="K607" s="32"/>
      <c r="O607" s="32">
        <v>4500</v>
      </c>
      <c r="P607" s="32"/>
      <c r="Q607" s="43">
        <v>0</v>
      </c>
      <c r="R607" s="43" t="s">
        <v>1265</v>
      </c>
      <c r="T607" s="43" t="s">
        <v>1265</v>
      </c>
      <c r="U607" s="30" t="e">
        <f>VLOOKUP(T607,'BCD Detailed Ledger-PI0028'!A:A,1,0)</f>
        <v>#N/A</v>
      </c>
      <c r="Z607" s="43" t="s">
        <v>1262</v>
      </c>
    </row>
    <row r="608" spans="1:26" x14ac:dyDescent="0.25">
      <c r="A608" s="29" t="s">
        <v>1270</v>
      </c>
      <c r="B608" s="32">
        <v>26000</v>
      </c>
      <c r="C608" s="30" t="s">
        <v>434</v>
      </c>
      <c r="D608" s="31">
        <v>4395</v>
      </c>
      <c r="E608" s="31">
        <v>19349</v>
      </c>
      <c r="F608" s="31" t="s">
        <v>1269</v>
      </c>
      <c r="G608" s="31">
        <v>0</v>
      </c>
      <c r="H608" s="31"/>
      <c r="I608" s="30" t="s">
        <v>79</v>
      </c>
      <c r="J608" s="32">
        <v>6500</v>
      </c>
      <c r="K608" s="32"/>
      <c r="L608" s="29"/>
      <c r="M608" s="29"/>
      <c r="N608" s="29"/>
      <c r="O608" s="32">
        <v>26000</v>
      </c>
      <c r="P608" s="32"/>
      <c r="Q608" s="29" t="s">
        <v>1270</v>
      </c>
      <c r="R608" s="29"/>
      <c r="S608" s="29"/>
      <c r="T608" s="29" t="s">
        <v>1270</v>
      </c>
      <c r="U608" s="30" t="e">
        <f>VLOOKUP(T608,'BCD Detailed Ledger-PI0028'!A:A,1,0)</f>
        <v>#N/A</v>
      </c>
      <c r="V608" s="29"/>
      <c r="W608" s="29"/>
      <c r="X608" s="29"/>
      <c r="Y608" s="29"/>
      <c r="Z608" s="29" t="s">
        <v>1262</v>
      </c>
    </row>
    <row r="609" spans="1:26" x14ac:dyDescent="0.25">
      <c r="A609" s="43" t="s">
        <v>1273</v>
      </c>
      <c r="B609" s="32">
        <v>7800</v>
      </c>
      <c r="C609" s="30" t="s">
        <v>388</v>
      </c>
      <c r="D609" s="31">
        <v>3614</v>
      </c>
      <c r="E609" s="31">
        <v>15751</v>
      </c>
      <c r="F609" s="31" t="s">
        <v>1271</v>
      </c>
      <c r="G609" s="31">
        <v>0</v>
      </c>
      <c r="H609" s="31"/>
      <c r="I609" s="30" t="s">
        <v>1272</v>
      </c>
      <c r="J609" s="32">
        <v>7800</v>
      </c>
      <c r="K609" s="32"/>
      <c r="O609" s="32">
        <v>7800</v>
      </c>
      <c r="P609" s="32"/>
      <c r="Q609" s="43">
        <v>0</v>
      </c>
      <c r="R609" s="43" t="s">
        <v>1273</v>
      </c>
      <c r="T609" s="43" t="s">
        <v>1273</v>
      </c>
      <c r="U609" s="30" t="e">
        <f>VLOOKUP(T609,'BCD Detailed Ledger-PI0028'!A:A,1,0)</f>
        <v>#N/A</v>
      </c>
      <c r="Z609" s="43" t="s">
        <v>1262</v>
      </c>
    </row>
    <row r="610" spans="1:26" x14ac:dyDescent="0.25">
      <c r="A610" s="29"/>
      <c r="B610" s="29"/>
      <c r="C610" s="29"/>
      <c r="D610" s="29"/>
      <c r="E610" s="29"/>
      <c r="F610" s="31"/>
      <c r="G610" s="31"/>
      <c r="H610" s="31"/>
      <c r="I610" s="30" t="s">
        <v>1274</v>
      </c>
      <c r="J610" s="29"/>
      <c r="K610" s="29"/>
      <c r="L610" s="29"/>
      <c r="M610" s="29"/>
      <c r="N610" s="29"/>
      <c r="O610" s="29"/>
      <c r="P610" s="29"/>
      <c r="Q610" s="29"/>
      <c r="R610" s="29"/>
      <c r="S610" s="29"/>
      <c r="T610" s="29"/>
      <c r="U610" s="30" t="e">
        <f>VLOOKUP(T610,'BCD Detailed Ledger-PI0028'!A:A,1,0)</f>
        <v>#N/A</v>
      </c>
      <c r="V610" s="29"/>
      <c r="W610" s="29"/>
      <c r="X610" s="29"/>
      <c r="Y610" s="29"/>
      <c r="Z610" s="29"/>
    </row>
    <row r="611" spans="1:26" x14ac:dyDescent="0.25">
      <c r="A611" s="31"/>
      <c r="B611" s="52"/>
      <c r="F611" s="31"/>
      <c r="J611" s="32">
        <v>6500</v>
      </c>
      <c r="M611" s="30"/>
      <c r="N611" s="30"/>
      <c r="O611" s="52"/>
      <c r="T611" s="31"/>
      <c r="U611" s="30" t="e">
        <f>VLOOKUP(T611,'BCD Detailed Ledger-PI0028'!A:A,1,0)</f>
        <v>#N/A</v>
      </c>
      <c r="V611" s="31"/>
      <c r="W611" s="31"/>
    </row>
    <row r="612" spans="1:26" ht="15.75" thickBot="1" x14ac:dyDescent="0.3">
      <c r="A612" s="31"/>
      <c r="B612" s="50">
        <f>SUM(B605:B611)</f>
        <v>44300</v>
      </c>
      <c r="F612" s="31"/>
      <c r="J612" s="32"/>
      <c r="M612" s="30"/>
      <c r="N612" s="30"/>
      <c r="O612" s="50">
        <f>SUM(O605:O611)</f>
        <v>44300</v>
      </c>
      <c r="T612" s="31"/>
      <c r="U612" s="30" t="e">
        <f>VLOOKUP(T612,'BCD Detailed Ledger-PI0028'!A:A,1,0)</f>
        <v>#N/A</v>
      </c>
      <c r="V612" s="31"/>
      <c r="W612" s="31"/>
    </row>
    <row r="613" spans="1:26" ht="15.75" thickTop="1" x14ac:dyDescent="0.25">
      <c r="A613" s="31"/>
      <c r="D613" s="46" t="s">
        <v>1278</v>
      </c>
      <c r="F613" s="31"/>
      <c r="J613" s="32"/>
      <c r="M613" s="30"/>
      <c r="N613" s="30"/>
      <c r="T613" s="31"/>
      <c r="U613" s="30" t="e">
        <f>VLOOKUP(T613,'BCD Detailed Ledger-PI0028'!A:A,1,0)</f>
        <v>#N/A</v>
      </c>
      <c r="V613" s="31"/>
      <c r="W613" s="31"/>
    </row>
    <row r="614" spans="1:26" x14ac:dyDescent="0.25">
      <c r="A614" s="29"/>
      <c r="B614" s="30">
        <v>-3292.68</v>
      </c>
      <c r="C614" s="30" t="s">
        <v>409</v>
      </c>
      <c r="D614" s="29"/>
      <c r="E614" s="29"/>
      <c r="F614" s="31"/>
      <c r="G614" s="31"/>
      <c r="H614" s="31"/>
      <c r="I614" s="30" t="s">
        <v>1279</v>
      </c>
      <c r="J614" s="32">
        <v>30000</v>
      </c>
      <c r="K614" s="32"/>
      <c r="L614" s="30" t="s">
        <v>1280</v>
      </c>
      <c r="M614" s="29"/>
      <c r="N614" s="29"/>
      <c r="O614" s="30">
        <v>-3292.68</v>
      </c>
      <c r="P614" s="30"/>
      <c r="Q614" s="29"/>
      <c r="R614" s="29"/>
      <c r="S614" s="29"/>
      <c r="T614" s="29"/>
      <c r="U614" s="30" t="e">
        <f>VLOOKUP(T614,'BCD Detailed Ledger-PI0028'!A:A,1,0)</f>
        <v>#N/A</v>
      </c>
      <c r="V614" s="29"/>
      <c r="W614" s="29"/>
      <c r="X614" s="29"/>
      <c r="Y614" s="29"/>
      <c r="Z614" s="29">
        <v>0</v>
      </c>
    </row>
    <row r="615" spans="1:26" x14ac:dyDescent="0.25">
      <c r="A615" s="29"/>
      <c r="B615" s="30">
        <v>-6341.46</v>
      </c>
      <c r="C615" s="30" t="s">
        <v>409</v>
      </c>
      <c r="D615" s="29"/>
      <c r="E615" s="29"/>
      <c r="F615" s="31"/>
      <c r="G615" s="31"/>
      <c r="H615" s="31"/>
      <c r="I615" s="30" t="s">
        <v>1279</v>
      </c>
      <c r="J615" s="32">
        <v>65000</v>
      </c>
      <c r="K615" s="32"/>
      <c r="L615" s="30" t="s">
        <v>1281</v>
      </c>
      <c r="M615" s="29"/>
      <c r="N615" s="29"/>
      <c r="O615" s="30">
        <v>-6341.46</v>
      </c>
      <c r="P615" s="30"/>
      <c r="Q615" s="29"/>
      <c r="R615" s="29"/>
      <c r="S615" s="29"/>
      <c r="T615" s="29"/>
      <c r="U615" s="30" t="e">
        <f>VLOOKUP(T615,'BCD Detailed Ledger-PI0028'!A:A,1,0)</f>
        <v>#N/A</v>
      </c>
      <c r="V615" s="29"/>
      <c r="W615" s="29"/>
      <c r="X615" s="29"/>
      <c r="Y615" s="29"/>
      <c r="Z615" s="29">
        <v>0</v>
      </c>
    </row>
    <row r="616" spans="1:26" x14ac:dyDescent="0.25">
      <c r="A616" s="29"/>
      <c r="B616" s="30">
        <v>-4024.39</v>
      </c>
      <c r="C616" s="30" t="s">
        <v>409</v>
      </c>
      <c r="D616" s="29"/>
      <c r="E616" s="29"/>
      <c r="F616" s="31"/>
      <c r="G616" s="31"/>
      <c r="H616" s="31"/>
      <c r="I616" s="30" t="s">
        <v>1279</v>
      </c>
      <c r="J616" s="32">
        <v>15000</v>
      </c>
      <c r="K616" s="32"/>
      <c r="L616" s="30" t="s">
        <v>1282</v>
      </c>
      <c r="M616" s="29"/>
      <c r="N616" s="29"/>
      <c r="O616" s="30">
        <v>-4024.39</v>
      </c>
      <c r="P616" s="30"/>
      <c r="Q616" s="29"/>
      <c r="R616" s="29"/>
      <c r="S616" s="29"/>
      <c r="T616" s="29"/>
      <c r="U616" s="30" t="e">
        <f>VLOOKUP(T616,'BCD Detailed Ledger-PI0028'!A:A,1,0)</f>
        <v>#N/A</v>
      </c>
      <c r="V616" s="29"/>
      <c r="W616" s="29"/>
      <c r="X616" s="29"/>
      <c r="Y616" s="29"/>
      <c r="Z616" s="29">
        <v>0</v>
      </c>
    </row>
    <row r="617" spans="1:26" x14ac:dyDescent="0.25">
      <c r="A617" s="29"/>
      <c r="B617" s="30">
        <v>-3841.46</v>
      </c>
      <c r="C617" s="30" t="s">
        <v>409</v>
      </c>
      <c r="D617" s="29"/>
      <c r="E617" s="29"/>
      <c r="F617" s="31"/>
      <c r="G617" s="31"/>
      <c r="H617" s="31"/>
      <c r="I617" s="30" t="s">
        <v>1279</v>
      </c>
      <c r="J617" s="32">
        <v>9000</v>
      </c>
      <c r="K617" s="32"/>
      <c r="L617" s="30" t="s">
        <v>1283</v>
      </c>
      <c r="M617" s="29"/>
      <c r="N617" s="29"/>
      <c r="O617" s="30">
        <v>-3841.46</v>
      </c>
      <c r="P617" s="30"/>
      <c r="Q617" s="29"/>
      <c r="R617" s="29"/>
      <c r="S617" s="29"/>
      <c r="T617" s="29"/>
      <c r="U617" s="30" t="e">
        <f>VLOOKUP(T617,'BCD Detailed Ledger-PI0028'!A:A,1,0)</f>
        <v>#N/A</v>
      </c>
      <c r="V617" s="29"/>
      <c r="W617" s="29"/>
      <c r="X617" s="29"/>
      <c r="Y617" s="29"/>
      <c r="Z617" s="29">
        <v>0</v>
      </c>
    </row>
    <row r="618" spans="1:26" x14ac:dyDescent="0.25">
      <c r="A618" s="29"/>
      <c r="B618" s="30">
        <v>-11392.68</v>
      </c>
      <c r="C618" s="30" t="s">
        <v>409</v>
      </c>
      <c r="D618" s="29"/>
      <c r="E618" s="29"/>
      <c r="F618" s="31"/>
      <c r="G618" s="31"/>
      <c r="H618" s="31"/>
      <c r="I618" s="30" t="s">
        <v>1279</v>
      </c>
      <c r="J618" s="32">
        <v>117450</v>
      </c>
      <c r="K618" s="32"/>
      <c r="L618" s="30" t="s">
        <v>1284</v>
      </c>
      <c r="M618" s="29"/>
      <c r="N618" s="29"/>
      <c r="O618" s="30">
        <v>-11392.68</v>
      </c>
      <c r="P618" s="30"/>
      <c r="Q618" s="29"/>
      <c r="R618" s="29"/>
      <c r="S618" s="29"/>
      <c r="T618" s="29"/>
      <c r="U618" s="30" t="e">
        <f>VLOOKUP(T618,'BCD Detailed Ledger-PI0028'!A:A,1,0)</f>
        <v>#N/A</v>
      </c>
      <c r="V618" s="29"/>
      <c r="W618" s="29"/>
      <c r="X618" s="29"/>
      <c r="Y618" s="29"/>
      <c r="Z618" s="29">
        <v>0</v>
      </c>
    </row>
    <row r="619" spans="1:26" x14ac:dyDescent="0.25">
      <c r="A619" s="29"/>
      <c r="B619" s="29"/>
      <c r="C619" s="29"/>
      <c r="D619" s="29"/>
      <c r="E619" s="29"/>
      <c r="F619" s="31"/>
      <c r="G619" s="31"/>
      <c r="H619" s="31"/>
      <c r="I619" s="30" t="s">
        <v>1285</v>
      </c>
      <c r="J619" s="29"/>
      <c r="K619" s="29"/>
      <c r="L619" s="29"/>
      <c r="M619" s="29"/>
      <c r="N619" s="29"/>
      <c r="O619" s="29"/>
      <c r="P619" s="29"/>
      <c r="Q619" s="29"/>
      <c r="R619" s="29"/>
      <c r="S619" s="29"/>
      <c r="T619" s="29"/>
      <c r="U619" s="30" t="e">
        <f>VLOOKUP(T619,'BCD Detailed Ledger-PI0028'!A:A,1,0)</f>
        <v>#N/A</v>
      </c>
      <c r="V619" s="29"/>
      <c r="W619" s="29"/>
      <c r="X619" s="29"/>
      <c r="Y619" s="29"/>
      <c r="Z619" s="29">
        <v>0</v>
      </c>
    </row>
    <row r="620" spans="1:26" x14ac:dyDescent="0.25">
      <c r="A620" s="29"/>
      <c r="B620" s="40">
        <v>-72</v>
      </c>
      <c r="C620" s="30" t="s">
        <v>1286</v>
      </c>
      <c r="D620" s="31">
        <v>5039</v>
      </c>
      <c r="E620" s="31">
        <v>22593</v>
      </c>
      <c r="F620" s="31"/>
      <c r="G620" s="31"/>
      <c r="H620" s="31"/>
      <c r="I620" s="30" t="s">
        <v>27</v>
      </c>
      <c r="J620" s="30" t="s">
        <v>1287</v>
      </c>
      <c r="K620" s="30"/>
      <c r="L620" s="29"/>
      <c r="M620" s="32">
        <v>1219.51</v>
      </c>
      <c r="N620" s="32"/>
      <c r="O620" s="40">
        <v>-72</v>
      </c>
      <c r="P620" s="40"/>
      <c r="Q620" s="29"/>
      <c r="R620" s="29"/>
      <c r="S620" s="29"/>
      <c r="T620" s="29"/>
      <c r="U620" s="30" t="e">
        <f>VLOOKUP(T620,'BCD Detailed Ledger-PI0028'!A:A,1,0)</f>
        <v>#N/A</v>
      </c>
      <c r="V620" s="29"/>
      <c r="W620" s="29"/>
      <c r="X620" s="29"/>
      <c r="Y620" s="29"/>
      <c r="Z620" s="29">
        <v>0</v>
      </c>
    </row>
    <row r="621" spans="1:26" x14ac:dyDescent="0.25">
      <c r="A621" s="29"/>
      <c r="B621" s="40">
        <v>-2</v>
      </c>
      <c r="C621" s="30" t="s">
        <v>1286</v>
      </c>
      <c r="D621" s="31">
        <v>5065</v>
      </c>
      <c r="E621" s="31">
        <v>22619</v>
      </c>
      <c r="F621" s="31"/>
      <c r="G621" s="31"/>
      <c r="H621" s="31"/>
      <c r="I621" s="30" t="s">
        <v>27</v>
      </c>
      <c r="J621" s="30" t="s">
        <v>1288</v>
      </c>
      <c r="K621" s="30"/>
      <c r="L621" s="29"/>
      <c r="M621" s="32">
        <v>8048.78</v>
      </c>
      <c r="N621" s="32"/>
      <c r="O621" s="40">
        <v>-2</v>
      </c>
      <c r="P621" s="40"/>
      <c r="Q621" s="29"/>
      <c r="R621" s="29"/>
      <c r="S621" s="29"/>
      <c r="T621" s="29"/>
      <c r="U621" s="30" t="e">
        <f>VLOOKUP(T621,'BCD Detailed Ledger-PI0028'!A:A,1,0)</f>
        <v>#N/A</v>
      </c>
      <c r="V621" s="29"/>
      <c r="W621" s="29"/>
      <c r="X621" s="29"/>
      <c r="Y621" s="29"/>
      <c r="Z621" s="29">
        <v>0</v>
      </c>
    </row>
    <row r="622" spans="1:26" x14ac:dyDescent="0.25">
      <c r="A622" s="29"/>
      <c r="B622" s="30">
        <v>-150767.98000000001</v>
      </c>
      <c r="C622" s="30" t="s">
        <v>1289</v>
      </c>
      <c r="D622" s="29"/>
      <c r="E622" s="29"/>
      <c r="F622" s="31"/>
      <c r="G622" s="31"/>
      <c r="H622" s="31"/>
      <c r="I622" s="30" t="s">
        <v>1279</v>
      </c>
      <c r="J622" s="32">
        <v>897533</v>
      </c>
      <c r="K622" s="32"/>
      <c r="L622" s="30" t="s">
        <v>1290</v>
      </c>
      <c r="M622" s="29"/>
      <c r="N622" s="29"/>
      <c r="O622" s="30">
        <v>-150767.98000000001</v>
      </c>
      <c r="P622" s="30"/>
      <c r="Q622" s="29"/>
      <c r="R622" s="29"/>
      <c r="S622" s="29"/>
      <c r="T622" s="29"/>
      <c r="U622" s="30" t="e">
        <f>VLOOKUP(T622,'BCD Detailed Ledger-PI0028'!A:A,1,0)</f>
        <v>#N/A</v>
      </c>
      <c r="V622" s="29"/>
      <c r="W622" s="29"/>
      <c r="X622" s="29"/>
      <c r="Y622" s="29"/>
      <c r="Z622" s="29">
        <v>0</v>
      </c>
    </row>
    <row r="623" spans="1:26" x14ac:dyDescent="0.25">
      <c r="A623" s="29"/>
      <c r="B623" s="40">
        <v>-9.32</v>
      </c>
      <c r="C623" s="30" t="s">
        <v>1291</v>
      </c>
      <c r="D623" s="31">
        <v>5406</v>
      </c>
      <c r="E623" s="31">
        <v>24360</v>
      </c>
      <c r="F623" s="31"/>
      <c r="G623" s="31"/>
      <c r="H623" s="31"/>
      <c r="I623" s="30" t="s">
        <v>27</v>
      </c>
      <c r="J623" s="30" t="s">
        <v>1292</v>
      </c>
      <c r="K623" s="30"/>
      <c r="L623" s="29"/>
      <c r="M623" s="32">
        <v>46027</v>
      </c>
      <c r="N623" s="32"/>
      <c r="O623" s="40">
        <v>-9.32</v>
      </c>
      <c r="P623" s="40"/>
      <c r="Q623" s="29"/>
      <c r="R623" s="29"/>
      <c r="S623" s="29"/>
      <c r="T623" s="29"/>
      <c r="U623" s="30" t="e">
        <f>VLOOKUP(T623,'BCD Detailed Ledger-PI0028'!A:A,1,0)</f>
        <v>#N/A</v>
      </c>
      <c r="V623" s="29"/>
      <c r="W623" s="29"/>
      <c r="X623" s="29"/>
      <c r="Y623" s="29"/>
      <c r="Z623" s="29">
        <v>0</v>
      </c>
    </row>
    <row r="624" spans="1:26" x14ac:dyDescent="0.25">
      <c r="A624" s="29"/>
      <c r="B624" s="40">
        <v>-0.02</v>
      </c>
      <c r="C624" s="30" t="s">
        <v>1293</v>
      </c>
      <c r="D624" s="31">
        <v>5691</v>
      </c>
      <c r="E624" s="31">
        <v>25737</v>
      </c>
      <c r="F624" s="31"/>
      <c r="G624" s="31"/>
      <c r="H624" s="31"/>
      <c r="I624" s="30" t="s">
        <v>27</v>
      </c>
      <c r="J624" s="30" t="s">
        <v>1294</v>
      </c>
      <c r="K624" s="30"/>
      <c r="L624" s="29"/>
      <c r="M624" s="32">
        <v>39217.54</v>
      </c>
      <c r="N624" s="32"/>
      <c r="O624" s="40">
        <v>-0.02</v>
      </c>
      <c r="P624" s="40"/>
      <c r="Q624" s="29"/>
      <c r="R624" s="29"/>
      <c r="S624" s="29"/>
      <c r="T624" s="29"/>
      <c r="U624" s="30" t="e">
        <f>VLOOKUP(T624,'BCD Detailed Ledger-PI0028'!A:A,1,0)</f>
        <v>#N/A</v>
      </c>
      <c r="V624" s="29"/>
      <c r="W624" s="29"/>
      <c r="X624" s="29"/>
      <c r="Y624" s="29"/>
      <c r="Z624" s="29">
        <v>0</v>
      </c>
    </row>
    <row r="625" spans="1:26" x14ac:dyDescent="0.25">
      <c r="B625" s="30">
        <v>-4000</v>
      </c>
      <c r="C625" s="30" t="s">
        <v>1295</v>
      </c>
      <c r="D625" s="31">
        <v>6023</v>
      </c>
      <c r="E625" s="31">
        <v>27340</v>
      </c>
      <c r="F625" s="31"/>
      <c r="G625" s="31"/>
      <c r="H625" s="31"/>
      <c r="I625" s="30" t="s">
        <v>27</v>
      </c>
      <c r="J625" s="30" t="s">
        <v>1296</v>
      </c>
      <c r="K625" s="30"/>
      <c r="L625" s="32">
        <v>60131.22</v>
      </c>
      <c r="O625" s="30">
        <v>-4000</v>
      </c>
      <c r="P625" s="30"/>
      <c r="U625" s="30" t="e">
        <f>VLOOKUP(T625,'BCD Detailed Ledger-PI0028'!A:A,1,0)</f>
        <v>#N/A</v>
      </c>
      <c r="X625" s="29"/>
      <c r="Y625" s="29">
        <v>0</v>
      </c>
      <c r="Z625" s="29">
        <v>0</v>
      </c>
    </row>
    <row r="626" spans="1:26" x14ac:dyDescent="0.25">
      <c r="F626" s="31"/>
      <c r="G626" s="31"/>
      <c r="H626" s="31"/>
      <c r="I626" s="30" t="s">
        <v>1297</v>
      </c>
      <c r="U626" s="30" t="e">
        <f>VLOOKUP(T626,'BCD Detailed Ledger-PI0028'!A:A,1,0)</f>
        <v>#N/A</v>
      </c>
      <c r="X626" s="29"/>
      <c r="Y626" s="29"/>
      <c r="Z626" s="29">
        <v>0</v>
      </c>
    </row>
    <row r="627" spans="1:26" x14ac:dyDescent="0.25">
      <c r="A627" s="31"/>
      <c r="B627" s="32">
        <v>39000</v>
      </c>
      <c r="C627" s="30" t="s">
        <v>867</v>
      </c>
      <c r="D627" s="31">
        <v>6396</v>
      </c>
      <c r="E627" s="31">
        <v>29213</v>
      </c>
      <c r="F627" s="31"/>
      <c r="G627" s="31"/>
      <c r="H627" s="31"/>
      <c r="I627" s="30" t="s">
        <v>459</v>
      </c>
      <c r="J627" s="32">
        <v>39000</v>
      </c>
      <c r="K627" s="32"/>
      <c r="O627" s="32">
        <v>39000</v>
      </c>
      <c r="P627" s="32"/>
      <c r="T627" s="31"/>
      <c r="U627" s="30" t="e">
        <f>VLOOKUP(T627,'BCD Detailed Ledger-PI0028'!A:A,1,0)</f>
        <v>#N/A</v>
      </c>
      <c r="V627" s="31"/>
      <c r="W627" s="31"/>
      <c r="X627" s="29"/>
      <c r="Y627" s="29"/>
      <c r="Z627" s="29">
        <v>0</v>
      </c>
    </row>
    <row r="628" spans="1:26" x14ac:dyDescent="0.25">
      <c r="A628" s="31"/>
      <c r="F628" s="31"/>
      <c r="G628" s="31"/>
      <c r="H628" s="31"/>
      <c r="I628" s="30" t="s">
        <v>1298</v>
      </c>
      <c r="T628" s="31"/>
      <c r="U628" s="30" t="e">
        <f>VLOOKUP(T628,'BCD Detailed Ledger-PI0028'!A:A,1,0)</f>
        <v>#N/A</v>
      </c>
      <c r="V628" s="31"/>
      <c r="W628" s="31"/>
      <c r="X628" s="29"/>
      <c r="Y628" s="29"/>
      <c r="Z628" s="29">
        <v>0</v>
      </c>
    </row>
    <row r="629" spans="1:26" x14ac:dyDescent="0.25">
      <c r="A629" s="31"/>
      <c r="B629" s="30">
        <v>-12038.98</v>
      </c>
      <c r="C629" s="30" t="s">
        <v>894</v>
      </c>
      <c r="D629" s="31">
        <v>6492</v>
      </c>
      <c r="E629" s="31">
        <v>29700</v>
      </c>
      <c r="F629" s="31"/>
      <c r="G629" s="31"/>
      <c r="H629" s="31"/>
      <c r="I629" s="30" t="s">
        <v>27</v>
      </c>
      <c r="J629" s="30" t="s">
        <v>1299</v>
      </c>
      <c r="K629" s="30"/>
      <c r="M629" s="32">
        <v>39280.519999999997</v>
      </c>
      <c r="N629" s="32"/>
      <c r="O629" s="30">
        <v>-12038.98</v>
      </c>
      <c r="P629" s="30"/>
      <c r="T629" s="31"/>
      <c r="U629" s="30" t="e">
        <f>VLOOKUP(T629,'BCD Detailed Ledger-PI0028'!A:A,1,0)</f>
        <v>#N/A</v>
      </c>
      <c r="V629" s="31"/>
      <c r="W629" s="31"/>
      <c r="X629" s="29"/>
      <c r="Y629" s="29"/>
      <c r="Z629" s="29">
        <v>0</v>
      </c>
    </row>
    <row r="630" spans="1:26" x14ac:dyDescent="0.25">
      <c r="A630" s="31"/>
      <c r="F630" s="31"/>
      <c r="G630" s="31"/>
      <c r="H630" s="31"/>
      <c r="I630" s="30" t="s">
        <v>1300</v>
      </c>
      <c r="T630" s="31"/>
      <c r="U630" s="30" t="e">
        <f>VLOOKUP(T630,'BCD Detailed Ledger-PI0028'!A:A,1,0)</f>
        <v>#N/A</v>
      </c>
      <c r="V630" s="31"/>
      <c r="W630" s="31"/>
      <c r="X630" s="29"/>
      <c r="Y630" s="29"/>
      <c r="Z630" s="29">
        <v>0</v>
      </c>
    </row>
    <row r="631" spans="1:26" x14ac:dyDescent="0.25">
      <c r="A631" s="31"/>
      <c r="B631" s="30">
        <v>-24741.5</v>
      </c>
      <c r="C631" s="30" t="s">
        <v>894</v>
      </c>
      <c r="F631" s="31"/>
      <c r="G631" s="31"/>
      <c r="H631" s="31"/>
      <c r="I631" s="30" t="s">
        <v>1279</v>
      </c>
      <c r="J631" s="32">
        <v>975988.99</v>
      </c>
      <c r="K631" s="32"/>
      <c r="L631" s="30" t="s">
        <v>1301</v>
      </c>
      <c r="O631" s="30">
        <v>-24741.5</v>
      </c>
      <c r="P631" s="30"/>
      <c r="T631" s="31"/>
      <c r="U631" s="30" t="e">
        <f>VLOOKUP(T631,'BCD Detailed Ledger-PI0028'!A:A,1,0)</f>
        <v>#N/A</v>
      </c>
      <c r="V631" s="31"/>
      <c r="W631" s="31"/>
      <c r="X631" s="29"/>
      <c r="Y631" s="29"/>
      <c r="Z631" s="29">
        <v>0</v>
      </c>
    </row>
    <row r="632" spans="1:26" x14ac:dyDescent="0.25">
      <c r="A632" s="31"/>
      <c r="B632" s="30">
        <v>-296390.65000000002</v>
      </c>
      <c r="C632" s="30" t="s">
        <v>1302</v>
      </c>
      <c r="F632" s="31"/>
      <c r="G632" s="31"/>
      <c r="H632" s="31"/>
      <c r="I632" s="30" t="s">
        <v>626</v>
      </c>
      <c r="J632" s="32">
        <v>174862.55</v>
      </c>
      <c r="K632" s="32"/>
      <c r="L632" s="30" t="s">
        <v>1303</v>
      </c>
      <c r="O632" s="30">
        <v>-296390.65000000002</v>
      </c>
      <c r="P632" s="30"/>
      <c r="T632" s="31"/>
      <c r="U632" s="30" t="e">
        <f>VLOOKUP(T632,'BCD Detailed Ledger-PI0028'!A:A,1,0)</f>
        <v>#N/A</v>
      </c>
      <c r="V632" s="31"/>
      <c r="W632" s="31"/>
      <c r="X632" s="29"/>
      <c r="Y632" s="29"/>
      <c r="Z632" s="29">
        <v>0</v>
      </c>
    </row>
    <row r="633" spans="1:26" x14ac:dyDescent="0.25">
      <c r="A633" s="31"/>
      <c r="B633" s="49"/>
      <c r="F633" s="31"/>
      <c r="I633" s="30" t="s">
        <v>1304</v>
      </c>
      <c r="O633" s="49"/>
      <c r="T633" s="31"/>
      <c r="U633" s="31"/>
      <c r="V633" s="31"/>
      <c r="W633" s="31"/>
      <c r="X633" s="29"/>
      <c r="Y633" s="29"/>
      <c r="Z633" s="29">
        <v>0</v>
      </c>
    </row>
    <row r="634" spans="1:26" ht="15.75" thickBot="1" x14ac:dyDescent="0.3">
      <c r="A634" s="31"/>
      <c r="B634" s="53">
        <f>SUM(B614:B633)</f>
        <v>-477915.12000000005</v>
      </c>
      <c r="F634" s="31"/>
      <c r="I634" s="30"/>
      <c r="O634" s="53">
        <f>SUM(O614:O633)</f>
        <v>-477915.12000000005</v>
      </c>
      <c r="T634" s="31"/>
      <c r="U634" s="31"/>
      <c r="V634" s="31"/>
      <c r="W634" s="31"/>
      <c r="X634" s="29"/>
      <c r="Y634" s="29"/>
      <c r="Z634" s="29">
        <v>0</v>
      </c>
    </row>
    <row r="635" spans="1:26" ht="15.75" thickTop="1" x14ac:dyDescent="0.25">
      <c r="B635" s="54"/>
      <c r="C635" s="30"/>
      <c r="F635" s="31"/>
      <c r="O635" s="54"/>
    </row>
    <row r="636" spans="1:26" x14ac:dyDescent="0.25">
      <c r="B636" s="55">
        <f>B634+B612+B590+B481+B95+B387+B263+B602</f>
        <v>22810626.23</v>
      </c>
      <c r="C636" s="30"/>
      <c r="F636" s="31"/>
      <c r="L636" s="46" t="s">
        <v>1305</v>
      </c>
      <c r="O636" s="55">
        <f>O634+O612+O590+O481+O95+O387+O263+O602</f>
        <v>22810626.23</v>
      </c>
    </row>
    <row r="637" spans="1:26" x14ac:dyDescent="0.25">
      <c r="C637" s="30"/>
      <c r="F637" s="31"/>
    </row>
    <row r="638" spans="1:26" x14ac:dyDescent="0.25">
      <c r="C638" s="30"/>
      <c r="F638" s="31"/>
    </row>
    <row r="639" spans="1:26" x14ac:dyDescent="0.25">
      <c r="B639" s="30" t="s">
        <v>1309</v>
      </c>
      <c r="D639" s="30" t="s">
        <v>1306</v>
      </c>
      <c r="F639" s="31"/>
      <c r="I639" s="30" t="s">
        <v>1307</v>
      </c>
      <c r="J639" s="30" t="s">
        <v>1308</v>
      </c>
      <c r="K639" s="30"/>
      <c r="O639" s="30" t="s">
        <v>1309</v>
      </c>
      <c r="P639" s="30"/>
    </row>
    <row r="640" spans="1:26" x14ac:dyDescent="0.25">
      <c r="D640" s="32">
        <v>13000</v>
      </c>
      <c r="F640" s="31"/>
      <c r="I640" s="32">
        <v>890029.35</v>
      </c>
      <c r="J640" s="32">
        <v>652219.51</v>
      </c>
      <c r="K640" s="32"/>
      <c r="M640" s="32">
        <v>960879.98</v>
      </c>
      <c r="N640" s="32"/>
    </row>
    <row r="641" spans="2:15" x14ac:dyDescent="0.25">
      <c r="B641" s="56"/>
      <c r="F641" s="31"/>
      <c r="O641" s="56"/>
    </row>
    <row r="642" spans="2:15" x14ac:dyDescent="0.25">
      <c r="C642" s="57" t="s">
        <v>1310</v>
      </c>
      <c r="F642" s="31"/>
    </row>
  </sheetData>
  <sortState ref="A463:Z588">
    <sortCondition sortBy="cellColor" ref="O463:O588" dxfId="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Reconciliation</vt:lpstr>
      <vt:lpstr>Safaricom Detailed Ledger PI023</vt:lpstr>
      <vt:lpstr>Safaricom Ledger PI0028</vt:lpstr>
      <vt:lpstr>BCD Ledger PT050</vt:lpstr>
      <vt:lpstr>BCD Detailed Ledger-PI0028</vt:lpstr>
      <vt:lpstr>BCD Ledger-PI023</vt:lpstr>
      <vt:lpstr>Supplier Statement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2019-02-15T12:52:40Z</dcterms:modified>
</cp:coreProperties>
</file>