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Florence Hotel\"/>
    </mc:Choice>
  </mc:AlternateContent>
  <bookViews>
    <workbookView xWindow="0" yWindow="0" windowWidth="15360" windowHeight="7155" activeTab="1"/>
  </bookViews>
  <sheets>
    <sheet name="Reconciliation" sheetId="1" r:id="rId1"/>
    <sheet name="Safaricom Ledger" sheetId="3" r:id="rId2"/>
    <sheet name="BCD Ledger" sheetId="2" r:id="rId3"/>
  </sheets>
  <externalReferences>
    <externalReference r:id="rId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1" i="3" l="1"/>
  <c r="H17" i="1" l="1"/>
  <c r="I17" i="1" s="1"/>
  <c r="H16" i="1"/>
  <c r="I16" i="1" s="1"/>
  <c r="H44" i="2"/>
  <c r="H43" i="2"/>
  <c r="H12" i="1" l="1"/>
  <c r="H11" i="1"/>
  <c r="H10" i="1"/>
  <c r="I13" i="1" l="1"/>
  <c r="I6" i="1" l="1"/>
  <c r="I7" i="1" s="1"/>
  <c r="I20" i="1" s="1"/>
  <c r="I27" i="1" s="1"/>
</calcChain>
</file>

<file path=xl/sharedStrings.xml><?xml version="1.0" encoding="utf-8"?>
<sst xmlns="http://schemas.openxmlformats.org/spreadsheetml/2006/main" count="1047" uniqueCount="316">
  <si>
    <t>Balance as per the ledger at 31.12.2018</t>
  </si>
  <si>
    <t>'-Safaricom etravel</t>
  </si>
  <si>
    <t>-BCD etravel</t>
  </si>
  <si>
    <t>Variance</t>
  </si>
  <si>
    <t>Supplier Statement Reconciliation as at 31.12.2018</t>
  </si>
  <si>
    <t>Ksh</t>
  </si>
  <si>
    <t>Page No:</t>
  </si>
  <si>
    <t>1 of 1</t>
  </si>
  <si>
    <t>Run Date:</t>
  </si>
  <si>
    <t>02-FEB-2019</t>
  </si>
  <si>
    <t>Ref No  :  NAPR004</t>
  </si>
  <si>
    <t>User</t>
  </si>
  <si>
    <t>:</t>
  </si>
  <si>
    <t>JKM</t>
  </si>
  <si>
    <t>STATEMENT OF ACCOUNT</t>
  </si>
  <si>
    <t>From Date:  '02/01/2016'</t>
  </si>
  <si>
    <t>To Date: '02/02/2019'</t>
  </si>
  <si>
    <t>FLORENCE HOTEL LTD</t>
  </si>
  <si>
    <t>Account No :</t>
  </si>
  <si>
    <t>PF014</t>
  </si>
  <si>
    <t>Post Box.No:  106 - 4045</t>
  </si>
  <si>
    <t>SARE AWENDO</t>
  </si>
  <si>
    <t>Tel:0171055036Fax:</t>
  </si>
  <si>
    <t>Currency :   KES-KENYAN SHILLING</t>
  </si>
  <si>
    <t>Date</t>
  </si>
  <si>
    <t>Type</t>
  </si>
  <si>
    <t>Document No</t>
  </si>
  <si>
    <t>Your Ref.No</t>
  </si>
  <si>
    <t>Details</t>
  </si>
  <si>
    <t>Outstand Debit</t>
  </si>
  <si>
    <t>Outstand Credit</t>
  </si>
  <si>
    <t>Runing Balance</t>
  </si>
  <si>
    <t>Opening Balance:</t>
  </si>
  <si>
    <t>23-MAR-16</t>
  </si>
  <si>
    <t>CJV</t>
  </si>
  <si>
    <t>SV16030226</t>
  </si>
  <si>
    <t>IB IB16030094</t>
  </si>
  <si>
    <t>GATHUNGU / BENJAMIN</t>
  </si>
  <si>
    <t>15-AUG-17</t>
  </si>
  <si>
    <t>SV17080388</t>
  </si>
  <si>
    <t>IB IB17080166</t>
  </si>
  <si>
    <t>OMONDI/BILLY</t>
  </si>
  <si>
    <t>25-AUG-17</t>
  </si>
  <si>
    <t>SV17080763</t>
  </si>
  <si>
    <t>IB IB17080358</t>
  </si>
  <si>
    <t>OGOLA/STEVEN</t>
  </si>
  <si>
    <t>SV17081230</t>
  </si>
  <si>
    <t>IB IB17080477</t>
  </si>
  <si>
    <t>STEVEN OGOLA</t>
  </si>
  <si>
    <t>04-OCT-17</t>
  </si>
  <si>
    <t>SV17100088</t>
  </si>
  <si>
    <t>IB IB17100087</t>
  </si>
  <si>
    <t>WANJAWA/PATRICK</t>
  </si>
  <si>
    <t>14-NOV-17</t>
  </si>
  <si>
    <t>SV17110387</t>
  </si>
  <si>
    <t>IB IB17110291</t>
  </si>
  <si>
    <t>KITAINGE/JAIRUS</t>
  </si>
  <si>
    <t>28-FEB-18</t>
  </si>
  <si>
    <t>SV18021340</t>
  </si>
  <si>
    <t>IB IB18020701</t>
  </si>
  <si>
    <t>14-MAR-18</t>
  </si>
  <si>
    <t>SV18030590</t>
  </si>
  <si>
    <t>IB IB18030393</t>
  </si>
  <si>
    <t>BILLY O  OMONDI</t>
  </si>
  <si>
    <t>27-MAR-18</t>
  </si>
  <si>
    <t>SV18031556</t>
  </si>
  <si>
    <t>IB IB18030711</t>
  </si>
  <si>
    <t>MARWA MATIKO &amp; ADIEL NJAGI</t>
  </si>
  <si>
    <t>18-APR-18</t>
  </si>
  <si>
    <t>SV18040711</t>
  </si>
  <si>
    <t>IB IB18040421</t>
  </si>
  <si>
    <t>BERNARD JUMA</t>
  </si>
  <si>
    <t>15-MAY-18</t>
  </si>
  <si>
    <t>SV18050627</t>
  </si>
  <si>
    <t>IB IB18050330</t>
  </si>
  <si>
    <t>MPESA ASSISTANTS FORUM</t>
  </si>
  <si>
    <t>22-MAY-18</t>
  </si>
  <si>
    <t>SV18051025</t>
  </si>
  <si>
    <t>IB IB18050565</t>
  </si>
  <si>
    <t>JARED OROO</t>
  </si>
  <si>
    <t>18-JUN-18</t>
  </si>
  <si>
    <t>SV18060746</t>
  </si>
  <si>
    <t>IB IB18060448</t>
  </si>
  <si>
    <t>ACCOMMODATION &amp; BREAKFAST</t>
  </si>
  <si>
    <t>SV18061570</t>
  </si>
  <si>
    <t>20-JUN-18</t>
  </si>
  <si>
    <t>SV18061624</t>
  </si>
  <si>
    <t>IB IB18060771</t>
  </si>
  <si>
    <t>CONFERENCE</t>
  </si>
  <si>
    <t>21-JUN-18</t>
  </si>
  <si>
    <t>SV18060924</t>
  </si>
  <si>
    <t>IB IB18060538</t>
  </si>
  <si>
    <t>JAVAS MACHARIA</t>
  </si>
  <si>
    <t>25-JUN-18</t>
  </si>
  <si>
    <t>SV18061098</t>
  </si>
  <si>
    <t>IB IB18060655</t>
  </si>
  <si>
    <t>HEZEKIAH OYUGI</t>
  </si>
  <si>
    <t>13-DEC-18</t>
  </si>
  <si>
    <t>SV18120398</t>
  </si>
  <si>
    <t>IB IB18120172</t>
  </si>
  <si>
    <t>KINUTHIA/STEPHEN</t>
  </si>
  <si>
    <t>19-DEC-18</t>
  </si>
  <si>
    <t>SV18120296</t>
  </si>
  <si>
    <t>IB IB18120194</t>
  </si>
  <si>
    <t>MBAWI/GEOFFREY</t>
  </si>
  <si>
    <t>SV18120298</t>
  </si>
  <si>
    <t>IB IB18120195</t>
  </si>
  <si>
    <t>OKUMU/LEWIS</t>
  </si>
  <si>
    <t>15-JAN-19</t>
  </si>
  <si>
    <t>SV19010262</t>
  </si>
  <si>
    <t>IB IB19010073</t>
  </si>
  <si>
    <t>Total Excluding PDC</t>
  </si>
  <si>
    <t>Closing Balance Excluding PDC  :</t>
  </si>
  <si>
    <t>Total  PDC</t>
  </si>
  <si>
    <t>Closing Balance</t>
  </si>
  <si>
    <t>SV18070161</t>
  </si>
  <si>
    <t>IB IB18070093</t>
  </si>
  <si>
    <t>ROBINSON KIPKEMOI LANGAT</t>
  </si>
  <si>
    <t>SVS18070785</t>
  </si>
  <si>
    <t>IB IB18070365</t>
  </si>
  <si>
    <t>STEVE OKEYO/FRANCIS MAGOIGA</t>
  </si>
  <si>
    <t>SVS18070786</t>
  </si>
  <si>
    <t>SVS18080107</t>
  </si>
  <si>
    <t>IB IB18080004</t>
  </si>
  <si>
    <t>KENNETH MEME</t>
  </si>
  <si>
    <t>SVS18080169</t>
  </si>
  <si>
    <t>IB IB18080093</t>
  </si>
  <si>
    <t>JACQUELINE OCHIENG/JAMES ODEWO</t>
  </si>
  <si>
    <t>SVS18080502</t>
  </si>
  <si>
    <t>IB IB18080265</t>
  </si>
  <si>
    <t>FAITH ODOYO</t>
  </si>
  <si>
    <t>PAY</t>
  </si>
  <si>
    <t>BPVS180800040</t>
  </si>
  <si>
    <t>SAFARICOM</t>
  </si>
  <si>
    <t>IB18050330</t>
  </si>
  <si>
    <t>BPVS181000007</t>
  </si>
  <si>
    <t>SVS18110368</t>
  </si>
  <si>
    <t>IB IB18110194</t>
  </si>
  <si>
    <t>GEOFFERY NYANGAU &amp; JOSEPH MWANIKI</t>
  </si>
  <si>
    <t>SVS18110847</t>
  </si>
  <si>
    <t>IB IB18110133</t>
  </si>
  <si>
    <t>DOMINIC OMEGA</t>
  </si>
  <si>
    <t>Actual Balance as per the supplier statement at 31.12.2018</t>
  </si>
  <si>
    <t>Reconciled balance as per supplier statement</t>
  </si>
  <si>
    <t>Add back:</t>
  </si>
  <si>
    <t>-Paid for invoices in supplier statement</t>
  </si>
  <si>
    <t>-Items in the supplier statement without vouchers</t>
  </si>
  <si>
    <t>-Unbilled items in the supplier statement</t>
  </si>
  <si>
    <t>Less:</t>
  </si>
  <si>
    <t>-Debits in SOA not in E-travel supplier ledger</t>
  </si>
  <si>
    <t>-Credits in  E-travel supplier ledger not in SOA</t>
  </si>
  <si>
    <t>SVS18080374</t>
  </si>
  <si>
    <t>IB IB18080199</t>
  </si>
  <si>
    <t>PAULINE KING'OO</t>
  </si>
  <si>
    <t>SVS18080840</t>
  </si>
  <si>
    <t>IB IB18080413</t>
  </si>
  <si>
    <t>SVS18120290</t>
  </si>
  <si>
    <t>IB IB18120156</t>
  </si>
  <si>
    <t>SAFARICOM TEAM</t>
  </si>
  <si>
    <t>SVS18120726</t>
  </si>
  <si>
    <t>SVS18120727</t>
  </si>
  <si>
    <t>SVS18120728</t>
  </si>
  <si>
    <t>IB IB18120215</t>
  </si>
  <si>
    <t>KEVIN MURAY &amp; CAXTON MWATHI</t>
  </si>
  <si>
    <t>SVS18120729</t>
  </si>
  <si>
    <t>SVS18120730</t>
  </si>
  <si>
    <t>SVS18120731</t>
  </si>
  <si>
    <t>APT_COMPANY</t>
  </si>
  <si>
    <t>APT_CODE</t>
  </si>
  <si>
    <t>APT_TYPE</t>
  </si>
  <si>
    <t>APT_NUMBER</t>
  </si>
  <si>
    <t>APT_BASE_TYPE</t>
  </si>
  <si>
    <t>APT_INTERNAL</t>
  </si>
  <si>
    <t>APT_OTHER_REFERENCE</t>
  </si>
  <si>
    <t>APT_DOC_DATE</t>
  </si>
  <si>
    <t>APT_GL_DATE</t>
  </si>
  <si>
    <t>APT_YEAR</t>
  </si>
  <si>
    <t>APT_PERIOD</t>
  </si>
  <si>
    <t>APT_AGE_DATE</t>
  </si>
  <si>
    <t>APT_DP_DATE</t>
  </si>
  <si>
    <t>APT_CURRENCY</t>
  </si>
  <si>
    <t>APT_EX_RATE</t>
  </si>
  <si>
    <t>APT_FOREIGN_AMOUNT</t>
  </si>
  <si>
    <t>APT_LOCAL_AMOUNT</t>
  </si>
  <si>
    <t>APT_FOREIGN_BALANCE</t>
  </si>
  <si>
    <t>APT_LOCAL_BALANCE</t>
  </si>
  <si>
    <t>APT_BALANCE_STATUS</t>
  </si>
  <si>
    <t>APT_DESCRIPTION</t>
  </si>
  <si>
    <t>APT_NOTES</t>
  </si>
  <si>
    <t>APT_PDC_FLAG</t>
  </si>
  <si>
    <t>APT_TOTAL_TAX</t>
  </si>
  <si>
    <t>APT_TOTAL_DISCOUNT</t>
  </si>
  <si>
    <t>APT_CREATED_BY</t>
  </si>
  <si>
    <t>APT_CREATED_ON</t>
  </si>
  <si>
    <t>APT_POSTED_BY</t>
  </si>
  <si>
    <t>APT_POSTED_ON</t>
  </si>
  <si>
    <t>APT_DETAIL_1</t>
  </si>
  <si>
    <t>APT_DETAIL_2</t>
  </si>
  <si>
    <t>APT_DETAIL_3</t>
  </si>
  <si>
    <t>APT_DETAIL_4</t>
  </si>
  <si>
    <t>APT_DETAIL_5</t>
  </si>
  <si>
    <t>APT_DETAIL_6</t>
  </si>
  <si>
    <t>APT_DETAIL_7</t>
  </si>
  <si>
    <t>APT_DETAIL_8</t>
  </si>
  <si>
    <t>APT_DETAIL_9</t>
  </si>
  <si>
    <t>APT_DETAIL_10</t>
  </si>
  <si>
    <t>APT_FLEX_1</t>
  </si>
  <si>
    <t>APT_FLEX_2</t>
  </si>
  <si>
    <t>APT_FLEX_3</t>
  </si>
  <si>
    <t>APT_GROUP</t>
  </si>
  <si>
    <t>APT_SERIAL</t>
  </si>
  <si>
    <t>APT_SUPPLIER_CURRENCY</t>
  </si>
  <si>
    <t>APT_SUPPLIER_DATE</t>
  </si>
  <si>
    <t>APT_FLEX_N_1</t>
  </si>
  <si>
    <t>APT_FLEX_N_2</t>
  </si>
  <si>
    <t>APT_FLEX_D_1</t>
  </si>
  <si>
    <t>APT_FLEX_D_2</t>
  </si>
  <si>
    <t>APT_FLEX_V_1</t>
  </si>
  <si>
    <t>APT_FLEX_V_2</t>
  </si>
  <si>
    <t>APT_FLEX_V_3</t>
  </si>
  <si>
    <t>APT_FLEX_V_4</t>
  </si>
  <si>
    <t>APT_FLEX_V_5</t>
  </si>
  <si>
    <t>APT_SUPPLIER_INVOICE</t>
  </si>
  <si>
    <t>APT_SUPPLIER_AMOUNT</t>
  </si>
  <si>
    <t>APT_SUPPLIER_DUE_DATE</t>
  </si>
  <si>
    <t>APT_SUPPLIER_REMARKS</t>
  </si>
  <si>
    <t>SV</t>
  </si>
  <si>
    <t>SVS18071047</t>
  </si>
  <si>
    <t>IB IB18070250</t>
  </si>
  <si>
    <t>KES</t>
  </si>
  <si>
    <t>C</t>
  </si>
  <si>
    <t>EXCO MIGORI-TEAM</t>
  </si>
  <si>
    <t>N</t>
  </si>
  <si>
    <t>EO</t>
  </si>
  <si>
    <t>TOURS</t>
  </si>
  <si>
    <t>BPVS</t>
  </si>
  <si>
    <t>A</t>
  </si>
  <si>
    <t>DO</t>
  </si>
  <si>
    <t>IB</t>
  </si>
  <si>
    <t>SVS18100840</t>
  </si>
  <si>
    <t>IB IB18100275</t>
  </si>
  <si>
    <t>ROBINSON LANGAT</t>
  </si>
  <si>
    <t>IB18080413/IB18080265/IB18080093/IB18070250/IB18080199/IB18080004/IB18070365/IB18070093/IB18060448</t>
  </si>
  <si>
    <t>IB18080413</t>
  </si>
  <si>
    <t>IB18080265</t>
  </si>
  <si>
    <t>IB18080093</t>
  </si>
  <si>
    <t>IB18070250</t>
  </si>
  <si>
    <t>IB18080199</t>
  </si>
  <si>
    <t>IB18080004</t>
  </si>
  <si>
    <t>IB18070365</t>
  </si>
  <si>
    <t>IB18070093</t>
  </si>
  <si>
    <t>IB18060448</t>
  </si>
  <si>
    <t>SVS18080970</t>
  </si>
  <si>
    <t>IB IB18080438</t>
  </si>
  <si>
    <t>MATIKO MARWA / PATRICK NJIRU</t>
  </si>
  <si>
    <t>SVS18100146</t>
  </si>
  <si>
    <t>IB IB18100080</t>
  </si>
  <si>
    <t>SVS18080819</t>
  </si>
  <si>
    <t>IB IB18080405</t>
  </si>
  <si>
    <t>JAMES MUTISYA</t>
  </si>
  <si>
    <t>SVS18090566</t>
  </si>
  <si>
    <t>IB IB18090193</t>
  </si>
  <si>
    <t>SAMSON NDILI &amp; SHADRACK IKWARAS</t>
  </si>
  <si>
    <t>SVS18120358</t>
  </si>
  <si>
    <t>IB IB18120204</t>
  </si>
  <si>
    <t>VALENTINE CHERUIYOT</t>
  </si>
  <si>
    <t>SVS18090506</t>
  </si>
  <si>
    <t>IB IB18090261</t>
  </si>
  <si>
    <t>EDWIN SANG</t>
  </si>
  <si>
    <t>MAF</t>
  </si>
  <si>
    <t>SVS18110075</t>
  </si>
  <si>
    <t>IB IB18110028</t>
  </si>
  <si>
    <t>SAFARICOM GROUP</t>
  </si>
  <si>
    <t>SVS19010259</t>
  </si>
  <si>
    <t>IB IB19010165</t>
  </si>
  <si>
    <t>BPVS190200015</t>
  </si>
  <si>
    <t>IB18090261/IB18110051/IB18110218/IB18110363/IB18120155/IB18120204/IB18120230/IB19010165</t>
  </si>
  <si>
    <t>IB18090261</t>
  </si>
  <si>
    <t>3591-416</t>
  </si>
  <si>
    <t>IB18110051</t>
  </si>
  <si>
    <t>SVS18110078</t>
  </si>
  <si>
    <t>3591-523</t>
  </si>
  <si>
    <t>IB18110218</t>
  </si>
  <si>
    <t>SVS18110429</t>
  </si>
  <si>
    <t>3591-490</t>
  </si>
  <si>
    <t>IB18110363</t>
  </si>
  <si>
    <t>SVS18110764</t>
  </si>
  <si>
    <t>3591-524</t>
  </si>
  <si>
    <t>IB18120155</t>
  </si>
  <si>
    <t>SVS18120288</t>
  </si>
  <si>
    <t>3591-542</t>
  </si>
  <si>
    <t>IB18120204</t>
  </si>
  <si>
    <t>3591-534</t>
  </si>
  <si>
    <t>IB18120230</t>
  </si>
  <si>
    <t>SVS18120403</t>
  </si>
  <si>
    <t>3591-543</t>
  </si>
  <si>
    <t>IB19010165</t>
  </si>
  <si>
    <t>3591-569</t>
  </si>
  <si>
    <t>IB IB18110363</t>
  </si>
  <si>
    <t>OLIVYA MUKEYA/KEN GIKURU/JEREMIAH OKONGO</t>
  </si>
  <si>
    <t>BPVS181200056</t>
  </si>
  <si>
    <t>IB18080405/IB18080438/IB18090193/IB18100080/IB18100275/IB18110028</t>
  </si>
  <si>
    <t>IB18080405</t>
  </si>
  <si>
    <t>IB18080438</t>
  </si>
  <si>
    <t>IB18090193</t>
  </si>
  <si>
    <t>IB18100080</t>
  </si>
  <si>
    <t>IB18100275</t>
  </si>
  <si>
    <t>IB18110028</t>
  </si>
  <si>
    <t>IB IB18110051</t>
  </si>
  <si>
    <t>FAIZA MALIK &amp; RAYMOND OCHIENG</t>
  </si>
  <si>
    <t>IB IB18120155</t>
  </si>
  <si>
    <t>CAXTON MWATHI &amp; SHADRACK IKWARAS</t>
  </si>
  <si>
    <t>IB IB18120230</t>
  </si>
  <si>
    <t>JUDY MUHUNGI</t>
  </si>
  <si>
    <t>IB IB18110218</t>
  </si>
  <si>
    <t>SAMSON NDILI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</si>
</sst>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Times New Roman Bold"/>
      <family val="2"/>
    </font>
    <font>
      <sz val="11"/>
      <name val="Times New Roman Bold"/>
      <family val="2"/>
    </font>
    <font>
      <sz val="8"/>
      <name val="Arial Bold"/>
      <family val="2"/>
    </font>
    <font>
      <sz val="9"/>
      <name val="Times New Roman Bold"/>
      <family val="2"/>
    </font>
    <font>
      <sz val="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164" fontId="0" fillId="0" borderId="1" xfId="0" applyNumberFormat="1" applyBorder="1"/>
    <xf numFmtId="4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43" fontId="0" fillId="0" borderId="0" xfId="1" applyFont="1" applyBorder="1"/>
    <xf numFmtId="43" fontId="0" fillId="0" borderId="0" xfId="0" applyNumberFormat="1" applyBorder="1"/>
    <xf numFmtId="4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3" xfId="0" applyFont="1" applyBorder="1"/>
    <xf numFmtId="0" fontId="2" fillId="0" borderId="0" xfId="0" applyFont="1" applyBorder="1" applyAlignment="1">
      <alignment horizontal="center"/>
    </xf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2" fontId="7" fillId="0" borderId="0" xfId="0" applyNumberFormat="1" applyFont="1"/>
    <xf numFmtId="0" fontId="7" fillId="0" borderId="0" xfId="0" applyNumberFormat="1" applyFont="1"/>
    <xf numFmtId="4" fontId="7" fillId="0" borderId="0" xfId="0" applyNumberFormat="1" applyFont="1"/>
    <xf numFmtId="0" fontId="7" fillId="2" borderId="0" xfId="0" applyNumberFormat="1" applyFont="1" applyFill="1"/>
    <xf numFmtId="0" fontId="0" fillId="2" borderId="0" xfId="0" applyFill="1"/>
    <xf numFmtId="4" fontId="7" fillId="2" borderId="0" xfId="0" applyNumberFormat="1" applyFont="1" applyFill="1"/>
    <xf numFmtId="0" fontId="7" fillId="0" borderId="0" xfId="0" applyNumberFormat="1" applyFont="1" applyFill="1"/>
    <xf numFmtId="0" fontId="0" fillId="0" borderId="0" xfId="0" applyFill="1"/>
    <xf numFmtId="4" fontId="7" fillId="0" borderId="0" xfId="0" applyNumberFormat="1" applyFont="1" applyFill="1"/>
    <xf numFmtId="39" fontId="0" fillId="0" borderId="0" xfId="0" applyNumberFormat="1" applyBorder="1"/>
    <xf numFmtId="0" fontId="0" fillId="0" borderId="0" xfId="0" quotePrefix="1" applyFill="1" applyBorder="1"/>
    <xf numFmtId="15" fontId="0" fillId="0" borderId="0" xfId="0" applyNumberFormat="1"/>
    <xf numFmtId="0" fontId="0" fillId="0" borderId="10" xfId="0" applyBorder="1"/>
    <xf numFmtId="0" fontId="0" fillId="0" borderId="11" xfId="0" applyBorder="1"/>
    <xf numFmtId="15" fontId="0" fillId="2" borderId="0" xfId="0" applyNumberForma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utstanding%20item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ickBooks Export Tips"/>
      <sheetName val="Sheet1"/>
      <sheetName val="Sheet4"/>
      <sheetName val="Sheet2"/>
      <sheetName val="Sheet3"/>
    </sheetNames>
    <sheetDataSet>
      <sheetData sheetId="0"/>
      <sheetData sheetId="1"/>
      <sheetData sheetId="2">
        <row r="18">
          <cell r="G18">
            <v>80000</v>
          </cell>
        </row>
        <row r="19">
          <cell r="G19">
            <v>50000</v>
          </cell>
        </row>
        <row r="21">
          <cell r="G21">
            <v>10000</v>
          </cell>
        </row>
        <row r="22">
          <cell r="G22">
            <v>10000</v>
          </cell>
        </row>
        <row r="23">
          <cell r="G23">
            <v>10000</v>
          </cell>
        </row>
        <row r="24">
          <cell r="G24">
            <v>5000</v>
          </cell>
        </row>
        <row r="25">
          <cell r="G25">
            <v>20000</v>
          </cell>
        </row>
        <row r="26">
          <cell r="G26">
            <v>20710</v>
          </cell>
        </row>
        <row r="27">
          <cell r="G27">
            <v>8500</v>
          </cell>
        </row>
        <row r="29">
          <cell r="G29">
            <v>10000</v>
          </cell>
        </row>
        <row r="30">
          <cell r="G30">
            <v>3500</v>
          </cell>
        </row>
        <row r="31">
          <cell r="G31">
            <v>10500</v>
          </cell>
        </row>
        <row r="32">
          <cell r="G32">
            <v>8000</v>
          </cell>
        </row>
        <row r="33">
          <cell r="G33">
            <v>10500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J29"/>
  <sheetViews>
    <sheetView workbookViewId="0">
      <selection activeCell="D24" sqref="D24"/>
    </sheetView>
  </sheetViews>
  <sheetFormatPr defaultRowHeight="15" x14ac:dyDescent="0.25"/>
  <cols>
    <col min="6" max="6" width="13.28515625" bestFit="1" customWidth="1"/>
    <col min="8" max="8" width="10.140625" bestFit="1" customWidth="1"/>
    <col min="9" max="9" width="11.5703125" bestFit="1" customWidth="1"/>
  </cols>
  <sheetData>
    <row r="1" spans="4:10" ht="15.75" thickBot="1" x14ac:dyDescent="0.3"/>
    <row r="2" spans="4:10" x14ac:dyDescent="0.25">
      <c r="D2" s="3"/>
      <c r="E2" s="17" t="s">
        <v>4</v>
      </c>
      <c r="F2" s="4"/>
      <c r="G2" s="4"/>
      <c r="H2" s="4"/>
      <c r="I2" s="4"/>
      <c r="J2" s="5"/>
    </row>
    <row r="3" spans="4:10" x14ac:dyDescent="0.25">
      <c r="D3" s="6"/>
      <c r="E3" s="7"/>
      <c r="F3" s="7"/>
      <c r="G3" s="7"/>
      <c r="H3" s="7"/>
      <c r="I3" s="7"/>
      <c r="J3" s="8"/>
    </row>
    <row r="4" spans="4:10" x14ac:dyDescent="0.25">
      <c r="D4" s="6" t="s">
        <v>0</v>
      </c>
      <c r="E4" s="7"/>
      <c r="F4" s="7"/>
      <c r="G4" s="7"/>
      <c r="H4" s="7"/>
      <c r="I4" s="18" t="s">
        <v>5</v>
      </c>
      <c r="J4" s="8"/>
    </row>
    <row r="5" spans="4:10" x14ac:dyDescent="0.25">
      <c r="D5" s="6"/>
      <c r="E5" s="9" t="s">
        <v>1</v>
      </c>
      <c r="F5" s="7"/>
      <c r="G5" s="7"/>
      <c r="H5" s="7"/>
      <c r="I5" s="10">
        <v>2000</v>
      </c>
      <c r="J5" s="8"/>
    </row>
    <row r="6" spans="4:10" x14ac:dyDescent="0.25">
      <c r="D6" s="6"/>
      <c r="E6" s="9" t="s">
        <v>2</v>
      </c>
      <c r="F6" s="7"/>
      <c r="G6" s="7"/>
      <c r="H6" s="7"/>
      <c r="I6" s="10">
        <f>298500</f>
        <v>298500</v>
      </c>
      <c r="J6" s="8"/>
    </row>
    <row r="7" spans="4:10" ht="15.75" thickBot="1" x14ac:dyDescent="0.3">
      <c r="D7" s="6"/>
      <c r="E7" s="9"/>
      <c r="F7" s="7"/>
      <c r="G7" s="7"/>
      <c r="H7" s="7"/>
      <c r="I7" s="1">
        <f>SUM(I5:I6)</f>
        <v>300500</v>
      </c>
      <c r="J7" s="8"/>
    </row>
    <row r="8" spans="4:10" ht="15.75" thickTop="1" x14ac:dyDescent="0.25">
      <c r="D8" s="6"/>
      <c r="E8" s="9"/>
      <c r="F8" s="7"/>
      <c r="G8" s="7"/>
      <c r="H8" s="7"/>
      <c r="I8" s="7"/>
      <c r="J8" s="8"/>
    </row>
    <row r="9" spans="4:10" x14ac:dyDescent="0.25">
      <c r="D9" s="6" t="s">
        <v>144</v>
      </c>
      <c r="E9" s="7"/>
      <c r="F9" s="7"/>
      <c r="G9" s="7"/>
      <c r="H9" s="7"/>
      <c r="I9" s="11"/>
      <c r="J9" s="8"/>
    </row>
    <row r="10" spans="4:10" x14ac:dyDescent="0.25">
      <c r="D10" s="6"/>
      <c r="E10" s="9" t="s">
        <v>145</v>
      </c>
      <c r="F10" s="7"/>
      <c r="G10" s="7"/>
      <c r="H10" s="32">
        <f>SUM([1]Sheet4!$G$21:$G$27)</f>
        <v>84210</v>
      </c>
      <c r="I10" s="11"/>
      <c r="J10" s="8"/>
    </row>
    <row r="11" spans="4:10" x14ac:dyDescent="0.25">
      <c r="D11" s="6"/>
      <c r="E11" s="9" t="s">
        <v>146</v>
      </c>
      <c r="F11" s="7"/>
      <c r="G11" s="7"/>
      <c r="H11" s="32">
        <f>SUM([1]Sheet4!$G$29:$G$33)</f>
        <v>42500</v>
      </c>
      <c r="I11" s="11"/>
      <c r="J11" s="8"/>
    </row>
    <row r="12" spans="4:10" x14ac:dyDescent="0.25">
      <c r="D12" s="6"/>
      <c r="E12" s="9" t="s">
        <v>147</v>
      </c>
      <c r="F12" s="7"/>
      <c r="G12" s="7"/>
      <c r="H12" s="32">
        <f>SUM([1]Sheet4!$G$18:$G$20)</f>
        <v>130000</v>
      </c>
      <c r="I12" s="11"/>
      <c r="J12" s="8"/>
    </row>
    <row r="13" spans="4:10" x14ac:dyDescent="0.25">
      <c r="D13" s="6"/>
      <c r="E13" s="33" t="s">
        <v>149</v>
      </c>
      <c r="F13" s="7"/>
      <c r="G13" s="7"/>
      <c r="H13" s="13">
        <v>0</v>
      </c>
      <c r="I13" s="11">
        <f>SUM(H10:H13)</f>
        <v>256710</v>
      </c>
      <c r="J13" s="8"/>
    </row>
    <row r="14" spans="4:10" x14ac:dyDescent="0.25">
      <c r="D14" s="6"/>
      <c r="E14" s="33"/>
      <c r="F14" s="7"/>
      <c r="G14" s="7"/>
      <c r="H14" s="13"/>
      <c r="I14" s="11"/>
      <c r="J14" s="8"/>
    </row>
    <row r="15" spans="4:10" x14ac:dyDescent="0.25">
      <c r="D15" s="6" t="s">
        <v>148</v>
      </c>
      <c r="E15" s="33"/>
      <c r="F15" s="7"/>
      <c r="G15" s="7"/>
      <c r="H15" s="13"/>
      <c r="I15" s="11"/>
      <c r="J15" s="8"/>
    </row>
    <row r="16" spans="4:10" x14ac:dyDescent="0.25">
      <c r="D16" s="6"/>
      <c r="E16" s="33" t="s">
        <v>150</v>
      </c>
      <c r="F16" s="7"/>
      <c r="G16" s="7"/>
      <c r="H16" s="13" t="e">
        <f>'Safaricom Ledger'!G25+'Safaricom Ledger'!G26+'Safaricom Ledger'!G33</f>
        <v>#VALUE!</v>
      </c>
      <c r="I16" s="11" t="e">
        <f>H16</f>
        <v>#VALUE!</v>
      </c>
      <c r="J16" s="8"/>
    </row>
    <row r="17" spans="4:10" x14ac:dyDescent="0.25">
      <c r="D17" s="6"/>
      <c r="E17" s="7"/>
      <c r="F17" s="7"/>
      <c r="G17" s="7"/>
      <c r="H17" s="13">
        <f>'BCD Ledger'!H16+'BCD Ledger'!H17+'BCD Ledger'!H18+'BCD Ledger'!H19+'BCD Ledger'!H20+'BCD Ledger'!H22+'BCD Ledger'!H23+'BCD Ledger'!H26+'BCD Ledger'!H29+'BCD Ledger'!H30+'BCD Ledger'!H37</f>
        <v>239500</v>
      </c>
      <c r="I17" s="11">
        <f>H17</f>
        <v>239500</v>
      </c>
      <c r="J17" s="8"/>
    </row>
    <row r="18" spans="4:10" x14ac:dyDescent="0.25">
      <c r="D18" s="6"/>
      <c r="E18" s="7"/>
      <c r="F18" s="7"/>
      <c r="G18" s="7"/>
      <c r="H18" s="7"/>
      <c r="I18" s="11"/>
      <c r="J18" s="8"/>
    </row>
    <row r="19" spans="4:10" x14ac:dyDescent="0.25">
      <c r="D19" s="6"/>
      <c r="E19" s="7"/>
      <c r="F19" s="7"/>
      <c r="G19" s="7"/>
      <c r="H19" s="7"/>
      <c r="I19" s="11"/>
      <c r="J19" s="8"/>
    </row>
    <row r="20" spans="4:10" x14ac:dyDescent="0.25">
      <c r="D20" s="6" t="s">
        <v>143</v>
      </c>
      <c r="E20" s="7"/>
      <c r="F20" s="7"/>
      <c r="G20" s="7"/>
      <c r="H20" s="7"/>
      <c r="I20" s="11" t="e">
        <f>I7+I13-I16-I17</f>
        <v>#VALUE!</v>
      </c>
      <c r="J20" s="8"/>
    </row>
    <row r="21" spans="4:10" x14ac:dyDescent="0.25">
      <c r="D21" s="6"/>
      <c r="E21" s="7"/>
      <c r="F21" s="7"/>
      <c r="G21" s="7"/>
      <c r="H21" s="7"/>
      <c r="I21" s="11"/>
      <c r="J21" s="8"/>
    </row>
    <row r="22" spans="4:10" x14ac:dyDescent="0.25">
      <c r="D22" s="6" t="s">
        <v>142</v>
      </c>
      <c r="E22" s="7"/>
      <c r="F22" s="7"/>
      <c r="G22" s="7"/>
      <c r="H22" s="7"/>
      <c r="I22" s="11">
        <v>487210</v>
      </c>
      <c r="J22" s="8"/>
    </row>
    <row r="23" spans="4:10" x14ac:dyDescent="0.25">
      <c r="D23" s="6"/>
      <c r="E23" s="7"/>
      <c r="F23" s="7"/>
      <c r="G23" s="7"/>
      <c r="H23" s="7"/>
      <c r="I23" s="11"/>
      <c r="J23" s="8"/>
    </row>
    <row r="24" spans="4:10" x14ac:dyDescent="0.25">
      <c r="D24" s="6"/>
      <c r="E24" s="7"/>
      <c r="F24" s="7"/>
      <c r="G24" s="7"/>
      <c r="H24" s="7"/>
      <c r="I24" s="11"/>
      <c r="J24" s="8"/>
    </row>
    <row r="25" spans="4:10" x14ac:dyDescent="0.25">
      <c r="D25" s="6"/>
      <c r="E25" s="7"/>
      <c r="F25" s="7"/>
      <c r="G25" s="7"/>
      <c r="H25" s="7"/>
      <c r="I25" s="7"/>
      <c r="J25" s="8"/>
    </row>
    <row r="26" spans="4:10" x14ac:dyDescent="0.25">
      <c r="D26" s="6"/>
      <c r="E26" s="7"/>
      <c r="F26" s="7"/>
      <c r="G26" s="7"/>
      <c r="H26" s="7"/>
      <c r="I26" s="7"/>
      <c r="J26" s="8"/>
    </row>
    <row r="27" spans="4:10" x14ac:dyDescent="0.25">
      <c r="D27" s="6"/>
      <c r="E27" s="7" t="s">
        <v>3</v>
      </c>
      <c r="F27" s="7"/>
      <c r="G27" s="7"/>
      <c r="H27" s="7"/>
      <c r="I27" s="12" t="e">
        <f>I20-I22</f>
        <v>#VALUE!</v>
      </c>
      <c r="J27" s="8"/>
    </row>
    <row r="28" spans="4:10" x14ac:dyDescent="0.25">
      <c r="D28" s="6"/>
      <c r="E28" s="7"/>
      <c r="F28" s="7"/>
      <c r="G28" s="7"/>
      <c r="H28" s="7"/>
      <c r="I28" s="7"/>
      <c r="J28" s="8"/>
    </row>
    <row r="29" spans="4:10" ht="15.75" thickBot="1" x14ac:dyDescent="0.3">
      <c r="D29" s="14"/>
      <c r="E29" s="15"/>
      <c r="F29" s="15"/>
      <c r="G29" s="15"/>
      <c r="H29" s="15"/>
      <c r="I29" s="15"/>
      <c r="J29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62"/>
  <sheetViews>
    <sheetView tabSelected="1" topLeftCell="A44" workbookViewId="0">
      <selection activeCell="D55" sqref="D55"/>
    </sheetView>
  </sheetViews>
  <sheetFormatPr defaultRowHeight="15" x14ac:dyDescent="0.25"/>
  <cols>
    <col min="1" max="1" width="2.42578125" customWidth="1"/>
    <col min="2" max="2" width="10.28515625" bestFit="1" customWidth="1"/>
    <col min="3" max="3" width="9.5703125" bestFit="1" customWidth="1"/>
    <col min="4" max="4" width="14.7109375" bestFit="1" customWidth="1"/>
    <col min="5" max="5" width="5.85546875" customWidth="1"/>
    <col min="6" max="6" width="14.28515625" bestFit="1" customWidth="1"/>
    <col min="7" max="7" width="16.28515625" customWidth="1"/>
    <col min="8" max="8" width="15" bestFit="1" customWidth="1"/>
    <col min="9" max="9" width="13.28515625" bestFit="1" customWidth="1"/>
    <col min="10" max="10" width="9.85546875" bestFit="1" customWidth="1"/>
    <col min="11" max="11" width="12" bestFit="1" customWidth="1"/>
    <col min="12" max="12" width="14.7109375" bestFit="1" customWidth="1"/>
    <col min="13" max="13" width="13.5703125" bestFit="1" customWidth="1"/>
    <col min="14" max="14" width="4.85546875" customWidth="1"/>
    <col min="15" max="15" width="4.28515625" customWidth="1"/>
    <col min="16" max="16" width="10.5703125" customWidth="1"/>
    <col min="17" max="17" width="11.28515625" customWidth="1"/>
    <col min="18" max="18" width="9.28515625" customWidth="1"/>
    <col min="19" max="19" width="8.5703125" customWidth="1"/>
    <col min="20" max="20" width="6.7109375" customWidth="1"/>
    <col min="21" max="21" width="24.85546875" customWidth="1"/>
    <col min="22" max="22" width="11.28515625" bestFit="1" customWidth="1"/>
    <col min="23" max="23" width="5.140625" customWidth="1"/>
    <col min="24" max="24" width="7.140625" customWidth="1"/>
    <col min="25" max="25" width="10.42578125" customWidth="1"/>
    <col min="26" max="26" width="4.7109375" customWidth="1"/>
    <col min="27" max="27" width="9.7109375" customWidth="1"/>
    <col min="28" max="28" width="6" customWidth="1"/>
    <col min="29" max="29" width="10" customWidth="1"/>
    <col min="30" max="30" width="9.42578125" customWidth="1"/>
    <col min="31" max="31" width="13.5703125" bestFit="1" customWidth="1"/>
    <col min="32" max="32" width="3.7109375" customWidth="1"/>
    <col min="33" max="38" width="13.5703125" bestFit="1" customWidth="1"/>
    <col min="39" max="39" width="14.5703125" bestFit="1" customWidth="1"/>
    <col min="40" max="42" width="11.42578125" bestFit="1" customWidth="1"/>
    <col min="43" max="43" width="11.7109375" bestFit="1" customWidth="1"/>
    <col min="44" max="44" width="11.28515625" bestFit="1" customWidth="1"/>
    <col min="45" max="45" width="24.28515625" bestFit="1" customWidth="1"/>
    <col min="46" max="46" width="19.42578125" bestFit="1" customWidth="1"/>
    <col min="47" max="48" width="14" bestFit="1" customWidth="1"/>
    <col min="49" max="55" width="13.85546875" bestFit="1" customWidth="1"/>
    <col min="56" max="56" width="22.42578125" bestFit="1" customWidth="1"/>
    <col min="57" max="57" width="23.140625" bestFit="1" customWidth="1"/>
    <col min="58" max="58" width="24.140625" bestFit="1" customWidth="1"/>
    <col min="59" max="59" width="23.42578125" bestFit="1" customWidth="1"/>
  </cols>
  <sheetData>
    <row r="1" spans="1:59" x14ac:dyDescent="0.25">
      <c r="A1" t="s">
        <v>167</v>
      </c>
      <c r="B1" t="s">
        <v>168</v>
      </c>
      <c r="C1" t="s">
        <v>169</v>
      </c>
      <c r="D1" t="s">
        <v>170</v>
      </c>
      <c r="E1" t="s">
        <v>171</v>
      </c>
      <c r="F1" t="s">
        <v>172</v>
      </c>
      <c r="G1" t="s">
        <v>173</v>
      </c>
      <c r="H1" t="s">
        <v>174</v>
      </c>
      <c r="I1" t="s">
        <v>175</v>
      </c>
      <c r="J1" t="s">
        <v>176</v>
      </c>
      <c r="K1" t="s">
        <v>177</v>
      </c>
      <c r="L1" t="s">
        <v>178</v>
      </c>
      <c r="M1" t="s">
        <v>179</v>
      </c>
      <c r="N1" t="s">
        <v>180</v>
      </c>
      <c r="O1" t="s">
        <v>181</v>
      </c>
      <c r="P1" t="s">
        <v>182</v>
      </c>
      <c r="Q1" t="s">
        <v>183</v>
      </c>
      <c r="R1" t="s">
        <v>184</v>
      </c>
      <c r="S1" t="s">
        <v>185</v>
      </c>
      <c r="T1" t="s">
        <v>186</v>
      </c>
      <c r="U1" t="s">
        <v>187</v>
      </c>
      <c r="V1" t="s">
        <v>188</v>
      </c>
      <c r="W1" t="s">
        <v>189</v>
      </c>
      <c r="X1" t="s">
        <v>190</v>
      </c>
      <c r="Y1" t="s">
        <v>191</v>
      </c>
      <c r="Z1" t="s">
        <v>192</v>
      </c>
      <c r="AA1" t="s">
        <v>193</v>
      </c>
      <c r="AB1" t="s">
        <v>194</v>
      </c>
      <c r="AC1" t="s">
        <v>195</v>
      </c>
      <c r="AD1" t="s">
        <v>196</v>
      </c>
      <c r="AE1" t="s">
        <v>197</v>
      </c>
      <c r="AF1" t="s">
        <v>198</v>
      </c>
      <c r="AG1" t="s">
        <v>199</v>
      </c>
      <c r="AH1" t="s">
        <v>200</v>
      </c>
      <c r="AI1" t="s">
        <v>201</v>
      </c>
      <c r="AJ1" t="s">
        <v>202</v>
      </c>
      <c r="AK1" t="s">
        <v>203</v>
      </c>
      <c r="AL1" t="s">
        <v>204</v>
      </c>
      <c r="AM1" t="s">
        <v>205</v>
      </c>
      <c r="AN1" t="s">
        <v>206</v>
      </c>
      <c r="AO1" t="s">
        <v>207</v>
      </c>
      <c r="AP1" t="s">
        <v>208</v>
      </c>
      <c r="AQ1" t="s">
        <v>209</v>
      </c>
      <c r="AR1" t="s">
        <v>210</v>
      </c>
      <c r="AS1" t="s">
        <v>211</v>
      </c>
      <c r="AT1" t="s">
        <v>212</v>
      </c>
      <c r="AU1" t="s">
        <v>213</v>
      </c>
      <c r="AV1" t="s">
        <v>214</v>
      </c>
      <c r="AW1" t="s">
        <v>215</v>
      </c>
      <c r="AX1" t="s">
        <v>216</v>
      </c>
      <c r="AY1" t="s">
        <v>217</v>
      </c>
      <c r="AZ1" t="s">
        <v>218</v>
      </c>
      <c r="BA1" t="s">
        <v>219</v>
      </c>
      <c r="BB1" t="s">
        <v>220</v>
      </c>
      <c r="BC1" t="s">
        <v>221</v>
      </c>
      <c r="BD1" t="s">
        <v>222</v>
      </c>
      <c r="BE1" t="s">
        <v>223</v>
      </c>
      <c r="BF1" t="s">
        <v>224</v>
      </c>
      <c r="BG1" t="s">
        <v>225</v>
      </c>
    </row>
    <row r="2" spans="1:59" x14ac:dyDescent="0.25">
      <c r="A2">
        <v>1</v>
      </c>
      <c r="B2" t="s">
        <v>19</v>
      </c>
      <c r="C2" t="s">
        <v>226</v>
      </c>
      <c r="D2" t="s">
        <v>227</v>
      </c>
      <c r="E2" t="s">
        <v>34</v>
      </c>
      <c r="F2">
        <v>155627</v>
      </c>
      <c r="G2" t="s">
        <v>228</v>
      </c>
      <c r="H2" s="34">
        <v>43299</v>
      </c>
      <c r="I2" s="34">
        <v>43299</v>
      </c>
      <c r="J2">
        <v>2018</v>
      </c>
      <c r="K2">
        <v>7</v>
      </c>
      <c r="L2" s="34">
        <v>43299</v>
      </c>
      <c r="M2" s="34">
        <v>43299</v>
      </c>
      <c r="N2" t="s">
        <v>229</v>
      </c>
      <c r="O2">
        <v>1</v>
      </c>
      <c r="P2">
        <v>-70000</v>
      </c>
      <c r="Q2">
        <v>-70000</v>
      </c>
      <c r="R2">
        <v>0</v>
      </c>
      <c r="S2">
        <v>0</v>
      </c>
      <c r="T2" t="s">
        <v>230</v>
      </c>
      <c r="U2" t="s">
        <v>231</v>
      </c>
      <c r="W2" t="s">
        <v>232</v>
      </c>
      <c r="X2">
        <v>0</v>
      </c>
      <c r="Y2">
        <v>0</v>
      </c>
      <c r="Z2" t="s">
        <v>233</v>
      </c>
      <c r="AA2" s="34">
        <v>43326</v>
      </c>
      <c r="AB2" t="s">
        <v>233</v>
      </c>
      <c r="AC2" s="34">
        <v>43326</v>
      </c>
      <c r="AQ2" t="s">
        <v>234</v>
      </c>
      <c r="AR2">
        <v>1</v>
      </c>
    </row>
    <row r="3" spans="1:59" x14ac:dyDescent="0.25">
      <c r="A3">
        <v>1</v>
      </c>
      <c r="B3" t="s">
        <v>19</v>
      </c>
      <c r="C3" t="s">
        <v>235</v>
      </c>
      <c r="D3" t="s">
        <v>132</v>
      </c>
      <c r="E3" t="s">
        <v>131</v>
      </c>
      <c r="F3">
        <v>243814</v>
      </c>
      <c r="G3" t="s">
        <v>133</v>
      </c>
      <c r="H3" s="34">
        <v>43326</v>
      </c>
      <c r="I3" s="34">
        <v>43326</v>
      </c>
      <c r="J3">
        <v>2018</v>
      </c>
      <c r="K3">
        <v>8</v>
      </c>
      <c r="L3" s="34">
        <v>43326</v>
      </c>
      <c r="M3" s="34">
        <v>43326</v>
      </c>
      <c r="N3" t="s">
        <v>229</v>
      </c>
      <c r="O3">
        <v>1</v>
      </c>
      <c r="P3">
        <v>153500</v>
      </c>
      <c r="Q3">
        <v>153500</v>
      </c>
      <c r="R3">
        <v>153500</v>
      </c>
      <c r="S3">
        <v>153500</v>
      </c>
      <c r="T3" t="s">
        <v>236</v>
      </c>
      <c r="U3" t="s">
        <v>134</v>
      </c>
      <c r="W3" t="s">
        <v>232</v>
      </c>
      <c r="X3">
        <v>0</v>
      </c>
      <c r="Y3">
        <v>0</v>
      </c>
      <c r="Z3" t="s">
        <v>237</v>
      </c>
      <c r="AA3" s="34">
        <v>43326</v>
      </c>
      <c r="AB3" t="s">
        <v>237</v>
      </c>
      <c r="AC3" s="34">
        <v>43326</v>
      </c>
      <c r="AD3" t="s">
        <v>19</v>
      </c>
      <c r="AE3" t="s">
        <v>234</v>
      </c>
      <c r="AF3" t="s">
        <v>238</v>
      </c>
      <c r="AG3" t="s">
        <v>134</v>
      </c>
      <c r="AH3" t="s">
        <v>73</v>
      </c>
      <c r="AQ3" t="s">
        <v>234</v>
      </c>
      <c r="AR3">
        <v>1</v>
      </c>
    </row>
    <row r="4" spans="1:59" x14ac:dyDescent="0.25">
      <c r="A4">
        <v>1</v>
      </c>
      <c r="B4" t="s">
        <v>19</v>
      </c>
      <c r="C4" t="s">
        <v>226</v>
      </c>
      <c r="D4" t="s">
        <v>118</v>
      </c>
      <c r="E4" t="s">
        <v>34</v>
      </c>
      <c r="F4">
        <v>155812</v>
      </c>
      <c r="G4" t="s">
        <v>119</v>
      </c>
      <c r="H4" s="34">
        <v>43306</v>
      </c>
      <c r="I4" s="34">
        <v>43306</v>
      </c>
      <c r="J4">
        <v>2018</v>
      </c>
      <c r="K4">
        <v>7</v>
      </c>
      <c r="L4" s="34">
        <v>43306</v>
      </c>
      <c r="M4" s="34">
        <v>43306</v>
      </c>
      <c r="N4" t="s">
        <v>229</v>
      </c>
      <c r="O4">
        <v>1</v>
      </c>
      <c r="P4">
        <v>-5000</v>
      </c>
      <c r="Q4">
        <v>-5000</v>
      </c>
      <c r="R4">
        <v>-5000</v>
      </c>
      <c r="S4">
        <v>-5000</v>
      </c>
      <c r="T4" t="s">
        <v>236</v>
      </c>
      <c r="U4" t="s">
        <v>120</v>
      </c>
      <c r="W4" t="s">
        <v>232</v>
      </c>
      <c r="X4">
        <v>0</v>
      </c>
      <c r="Y4">
        <v>0</v>
      </c>
      <c r="Z4" t="s">
        <v>233</v>
      </c>
      <c r="AA4" s="34">
        <v>43335</v>
      </c>
      <c r="AB4" t="s">
        <v>233</v>
      </c>
      <c r="AC4" s="34">
        <v>43335</v>
      </c>
      <c r="AQ4" t="s">
        <v>234</v>
      </c>
      <c r="AR4">
        <v>1</v>
      </c>
    </row>
    <row r="5" spans="1:59" x14ac:dyDescent="0.25">
      <c r="A5">
        <v>1</v>
      </c>
      <c r="B5" t="s">
        <v>19</v>
      </c>
      <c r="C5" t="s">
        <v>226</v>
      </c>
      <c r="D5" t="s">
        <v>121</v>
      </c>
      <c r="E5" t="s">
        <v>34</v>
      </c>
      <c r="F5">
        <v>155813</v>
      </c>
      <c r="G5" t="s">
        <v>119</v>
      </c>
      <c r="H5" s="34">
        <v>43306</v>
      </c>
      <c r="I5" s="34">
        <v>43306</v>
      </c>
      <c r="J5">
        <v>2018</v>
      </c>
      <c r="K5">
        <v>7</v>
      </c>
      <c r="L5" s="34">
        <v>43306</v>
      </c>
      <c r="M5" s="34">
        <v>43306</v>
      </c>
      <c r="N5" t="s">
        <v>229</v>
      </c>
      <c r="O5">
        <v>1</v>
      </c>
      <c r="P5">
        <v>-6500</v>
      </c>
      <c r="Q5">
        <v>-6500</v>
      </c>
      <c r="R5">
        <v>-6500</v>
      </c>
      <c r="S5">
        <v>-6500</v>
      </c>
      <c r="T5" t="s">
        <v>236</v>
      </c>
      <c r="U5" t="s">
        <v>120</v>
      </c>
      <c r="W5" t="s">
        <v>232</v>
      </c>
      <c r="X5">
        <v>0</v>
      </c>
      <c r="Y5">
        <v>0</v>
      </c>
      <c r="Z5" t="s">
        <v>233</v>
      </c>
      <c r="AA5" s="34">
        <v>43335</v>
      </c>
      <c r="AB5" t="s">
        <v>233</v>
      </c>
      <c r="AC5" s="34">
        <v>43335</v>
      </c>
      <c r="AQ5" t="s">
        <v>234</v>
      </c>
      <c r="AR5">
        <v>1</v>
      </c>
    </row>
    <row r="6" spans="1:59" x14ac:dyDescent="0.25">
      <c r="A6">
        <v>1</v>
      </c>
      <c r="B6" t="s">
        <v>19</v>
      </c>
      <c r="C6" t="s">
        <v>226</v>
      </c>
      <c r="D6" t="s">
        <v>239</v>
      </c>
      <c r="E6" t="s">
        <v>34</v>
      </c>
      <c r="F6">
        <v>157680</v>
      </c>
      <c r="G6" t="s">
        <v>240</v>
      </c>
      <c r="H6" s="34">
        <v>43397</v>
      </c>
      <c r="I6" s="34">
        <v>43397</v>
      </c>
      <c r="J6">
        <v>2018</v>
      </c>
      <c r="K6">
        <v>10</v>
      </c>
      <c r="L6" s="34">
        <v>43397</v>
      </c>
      <c r="M6" s="34">
        <v>43397</v>
      </c>
      <c r="N6" t="s">
        <v>229</v>
      </c>
      <c r="O6">
        <v>1</v>
      </c>
      <c r="P6">
        <v>-5000</v>
      </c>
      <c r="Q6">
        <v>-5000</v>
      </c>
      <c r="R6">
        <v>0</v>
      </c>
      <c r="S6">
        <v>0</v>
      </c>
      <c r="T6" t="s">
        <v>230</v>
      </c>
      <c r="U6" t="s">
        <v>241</v>
      </c>
      <c r="W6" t="s">
        <v>232</v>
      </c>
      <c r="X6">
        <v>0</v>
      </c>
      <c r="Y6">
        <v>0</v>
      </c>
      <c r="Z6" t="s">
        <v>233</v>
      </c>
      <c r="AA6" s="34">
        <v>43417</v>
      </c>
      <c r="AB6" t="s">
        <v>233</v>
      </c>
      <c r="AC6" s="34">
        <v>43417</v>
      </c>
      <c r="AQ6" t="s">
        <v>234</v>
      </c>
      <c r="AR6">
        <v>1</v>
      </c>
    </row>
    <row r="7" spans="1:59" x14ac:dyDescent="0.25">
      <c r="A7">
        <v>1</v>
      </c>
      <c r="B7" t="s">
        <v>19</v>
      </c>
      <c r="C7" t="s">
        <v>235</v>
      </c>
      <c r="D7" t="s">
        <v>135</v>
      </c>
      <c r="E7" t="s">
        <v>131</v>
      </c>
      <c r="F7">
        <v>244075</v>
      </c>
      <c r="G7" t="s">
        <v>133</v>
      </c>
      <c r="H7" s="34">
        <v>43375</v>
      </c>
      <c r="I7" s="34">
        <v>43375</v>
      </c>
      <c r="J7">
        <v>2018</v>
      </c>
      <c r="K7">
        <v>10</v>
      </c>
      <c r="L7" s="34">
        <v>43375</v>
      </c>
      <c r="M7" s="34">
        <v>43375</v>
      </c>
      <c r="N7" t="s">
        <v>229</v>
      </c>
      <c r="O7">
        <v>1</v>
      </c>
      <c r="P7">
        <v>10000</v>
      </c>
      <c r="Q7">
        <v>10000</v>
      </c>
      <c r="R7">
        <v>10000</v>
      </c>
      <c r="S7">
        <v>10000</v>
      </c>
      <c r="T7" t="s">
        <v>236</v>
      </c>
      <c r="U7" t="s">
        <v>242</v>
      </c>
      <c r="W7" t="s">
        <v>232</v>
      </c>
      <c r="X7">
        <v>0</v>
      </c>
      <c r="Y7">
        <v>0</v>
      </c>
      <c r="Z7" t="s">
        <v>237</v>
      </c>
      <c r="AA7" s="34">
        <v>43375</v>
      </c>
      <c r="AB7" t="s">
        <v>237</v>
      </c>
      <c r="AC7" s="34">
        <v>43375</v>
      </c>
      <c r="AD7" t="s">
        <v>19</v>
      </c>
      <c r="AE7" t="s">
        <v>234</v>
      </c>
      <c r="AF7" t="s">
        <v>238</v>
      </c>
      <c r="AG7" t="s">
        <v>243</v>
      </c>
      <c r="AH7" t="s">
        <v>154</v>
      </c>
      <c r="AQ7" t="s">
        <v>234</v>
      </c>
      <c r="AR7">
        <v>1</v>
      </c>
    </row>
    <row r="8" spans="1:59" x14ac:dyDescent="0.25">
      <c r="A8">
        <v>1</v>
      </c>
      <c r="B8" t="s">
        <v>19</v>
      </c>
      <c r="C8" t="s">
        <v>235</v>
      </c>
      <c r="D8" t="s">
        <v>135</v>
      </c>
      <c r="E8" t="s">
        <v>131</v>
      </c>
      <c r="F8">
        <v>244075</v>
      </c>
      <c r="G8" t="s">
        <v>133</v>
      </c>
      <c r="H8" s="34">
        <v>43375</v>
      </c>
      <c r="I8" s="34">
        <v>43375</v>
      </c>
      <c r="J8">
        <v>2018</v>
      </c>
      <c r="K8">
        <v>10</v>
      </c>
      <c r="L8" s="34">
        <v>43375</v>
      </c>
      <c r="M8" s="34">
        <v>43375</v>
      </c>
      <c r="N8" t="s">
        <v>229</v>
      </c>
      <c r="O8">
        <v>1</v>
      </c>
      <c r="P8">
        <v>5000</v>
      </c>
      <c r="Q8">
        <v>5000</v>
      </c>
      <c r="R8">
        <v>5000</v>
      </c>
      <c r="S8">
        <v>5000</v>
      </c>
      <c r="T8" t="s">
        <v>236</v>
      </c>
      <c r="U8" t="s">
        <v>242</v>
      </c>
      <c r="W8" t="s">
        <v>232</v>
      </c>
      <c r="X8">
        <v>0</v>
      </c>
      <c r="Y8">
        <v>0</v>
      </c>
      <c r="Z8" t="s">
        <v>237</v>
      </c>
      <c r="AA8" s="34">
        <v>43375</v>
      </c>
      <c r="AB8" t="s">
        <v>237</v>
      </c>
      <c r="AC8" s="34">
        <v>43375</v>
      </c>
      <c r="AD8" t="s">
        <v>19</v>
      </c>
      <c r="AE8" t="s">
        <v>234</v>
      </c>
      <c r="AF8" t="s">
        <v>238</v>
      </c>
      <c r="AG8" t="s">
        <v>244</v>
      </c>
      <c r="AH8" t="s">
        <v>128</v>
      </c>
      <c r="AQ8" t="s">
        <v>234</v>
      </c>
      <c r="AR8">
        <v>2</v>
      </c>
    </row>
    <row r="9" spans="1:59" x14ac:dyDescent="0.25">
      <c r="A9">
        <v>1</v>
      </c>
      <c r="B9" t="s">
        <v>19</v>
      </c>
      <c r="C9" t="s">
        <v>235</v>
      </c>
      <c r="D9" t="s">
        <v>135</v>
      </c>
      <c r="E9" t="s">
        <v>131</v>
      </c>
      <c r="F9">
        <v>244075</v>
      </c>
      <c r="G9" t="s">
        <v>133</v>
      </c>
      <c r="H9" s="34">
        <v>43375</v>
      </c>
      <c r="I9" s="34">
        <v>43375</v>
      </c>
      <c r="J9">
        <v>2018</v>
      </c>
      <c r="K9">
        <v>10</v>
      </c>
      <c r="L9" s="34">
        <v>43375</v>
      </c>
      <c r="M9" s="34">
        <v>43375</v>
      </c>
      <c r="N9" t="s">
        <v>229</v>
      </c>
      <c r="O9">
        <v>1</v>
      </c>
      <c r="P9">
        <v>20000</v>
      </c>
      <c r="Q9">
        <v>20000</v>
      </c>
      <c r="R9">
        <v>20000</v>
      </c>
      <c r="S9">
        <v>20000</v>
      </c>
      <c r="T9" t="s">
        <v>236</v>
      </c>
      <c r="U9" t="s">
        <v>242</v>
      </c>
      <c r="W9" t="s">
        <v>232</v>
      </c>
      <c r="X9">
        <v>0</v>
      </c>
      <c r="Y9">
        <v>0</v>
      </c>
      <c r="Z9" t="s">
        <v>237</v>
      </c>
      <c r="AA9" s="34">
        <v>43375</v>
      </c>
      <c r="AB9" t="s">
        <v>237</v>
      </c>
      <c r="AC9" s="34">
        <v>43375</v>
      </c>
      <c r="AD9" t="s">
        <v>19</v>
      </c>
      <c r="AE9" t="s">
        <v>234</v>
      </c>
      <c r="AF9" t="s">
        <v>238</v>
      </c>
      <c r="AG9" t="s">
        <v>245</v>
      </c>
      <c r="AH9" t="s">
        <v>125</v>
      </c>
      <c r="AQ9" t="s">
        <v>234</v>
      </c>
      <c r="AR9">
        <v>3</v>
      </c>
    </row>
    <row r="10" spans="1:59" x14ac:dyDescent="0.25">
      <c r="A10">
        <v>1</v>
      </c>
      <c r="B10" t="s">
        <v>19</v>
      </c>
      <c r="C10" t="s">
        <v>235</v>
      </c>
      <c r="D10" t="s">
        <v>135</v>
      </c>
      <c r="E10" t="s">
        <v>131</v>
      </c>
      <c r="F10">
        <v>244075</v>
      </c>
      <c r="G10" t="s">
        <v>133</v>
      </c>
      <c r="H10" s="34">
        <v>43375</v>
      </c>
      <c r="I10" s="34">
        <v>43375</v>
      </c>
      <c r="J10">
        <v>2018</v>
      </c>
      <c r="K10">
        <v>10</v>
      </c>
      <c r="L10" s="34">
        <v>43375</v>
      </c>
      <c r="M10" s="34">
        <v>43375</v>
      </c>
      <c r="N10" t="s">
        <v>229</v>
      </c>
      <c r="O10">
        <v>1</v>
      </c>
      <c r="P10">
        <v>70000</v>
      </c>
      <c r="Q10">
        <v>70000</v>
      </c>
      <c r="R10">
        <v>0</v>
      </c>
      <c r="S10">
        <v>0</v>
      </c>
      <c r="T10" t="s">
        <v>230</v>
      </c>
      <c r="U10" t="s">
        <v>242</v>
      </c>
      <c r="W10" t="s">
        <v>232</v>
      </c>
      <c r="X10">
        <v>0</v>
      </c>
      <c r="Y10">
        <v>0</v>
      </c>
      <c r="Z10" t="s">
        <v>237</v>
      </c>
      <c r="AA10" s="34">
        <v>43375</v>
      </c>
      <c r="AB10" t="s">
        <v>237</v>
      </c>
      <c r="AC10" s="34">
        <v>43375</v>
      </c>
      <c r="AD10" t="s">
        <v>19</v>
      </c>
      <c r="AE10" t="s">
        <v>234</v>
      </c>
      <c r="AF10" t="s">
        <v>238</v>
      </c>
      <c r="AG10" t="s">
        <v>246</v>
      </c>
      <c r="AH10" t="s">
        <v>227</v>
      </c>
      <c r="AQ10" t="s">
        <v>234</v>
      </c>
      <c r="AR10">
        <v>4</v>
      </c>
    </row>
    <row r="11" spans="1:59" x14ac:dyDescent="0.25">
      <c r="A11">
        <v>1</v>
      </c>
      <c r="B11" t="s">
        <v>19</v>
      </c>
      <c r="C11" t="s">
        <v>235</v>
      </c>
      <c r="D11" t="s">
        <v>135</v>
      </c>
      <c r="E11" t="s">
        <v>131</v>
      </c>
      <c r="F11">
        <v>244075</v>
      </c>
      <c r="G11" t="s">
        <v>133</v>
      </c>
      <c r="H11" s="34">
        <v>43375</v>
      </c>
      <c r="I11" s="34">
        <v>43375</v>
      </c>
      <c r="J11">
        <v>2018</v>
      </c>
      <c r="K11">
        <v>10</v>
      </c>
      <c r="L11" s="34">
        <v>43375</v>
      </c>
      <c r="M11" s="34">
        <v>43375</v>
      </c>
      <c r="N11" t="s">
        <v>229</v>
      </c>
      <c r="O11">
        <v>1</v>
      </c>
      <c r="P11">
        <v>5000</v>
      </c>
      <c r="Q11">
        <v>5000</v>
      </c>
      <c r="R11">
        <v>5000</v>
      </c>
      <c r="S11">
        <v>5000</v>
      </c>
      <c r="T11" t="s">
        <v>236</v>
      </c>
      <c r="U11" t="s">
        <v>242</v>
      </c>
      <c r="W11" t="s">
        <v>232</v>
      </c>
      <c r="X11">
        <v>0</v>
      </c>
      <c r="Y11">
        <v>0</v>
      </c>
      <c r="Z11" t="s">
        <v>237</v>
      </c>
      <c r="AA11" s="34">
        <v>43375</v>
      </c>
      <c r="AB11" t="s">
        <v>237</v>
      </c>
      <c r="AC11" s="34">
        <v>43375</v>
      </c>
      <c r="AD11" t="s">
        <v>19</v>
      </c>
      <c r="AE11" t="s">
        <v>234</v>
      </c>
      <c r="AF11" t="s">
        <v>238</v>
      </c>
      <c r="AG11" t="s">
        <v>247</v>
      </c>
      <c r="AH11" t="s">
        <v>151</v>
      </c>
      <c r="AQ11" t="s">
        <v>234</v>
      </c>
      <c r="AR11">
        <v>5</v>
      </c>
    </row>
    <row r="12" spans="1:59" x14ac:dyDescent="0.25">
      <c r="A12">
        <v>1</v>
      </c>
      <c r="B12" t="s">
        <v>19</v>
      </c>
      <c r="C12" t="s">
        <v>235</v>
      </c>
      <c r="D12" t="s">
        <v>135</v>
      </c>
      <c r="E12" t="s">
        <v>131</v>
      </c>
      <c r="F12">
        <v>244075</v>
      </c>
      <c r="G12" t="s">
        <v>133</v>
      </c>
      <c r="H12" s="34">
        <v>43375</v>
      </c>
      <c r="I12" s="34">
        <v>43375</v>
      </c>
      <c r="J12">
        <v>2018</v>
      </c>
      <c r="K12">
        <v>10</v>
      </c>
      <c r="L12" s="34">
        <v>43375</v>
      </c>
      <c r="M12" s="34">
        <v>43375</v>
      </c>
      <c r="N12" t="s">
        <v>229</v>
      </c>
      <c r="O12">
        <v>1</v>
      </c>
      <c r="P12">
        <v>10000</v>
      </c>
      <c r="Q12">
        <v>10000</v>
      </c>
      <c r="R12">
        <v>10000</v>
      </c>
      <c r="S12">
        <v>10000</v>
      </c>
      <c r="T12" t="s">
        <v>236</v>
      </c>
      <c r="U12" t="s">
        <v>242</v>
      </c>
      <c r="W12" t="s">
        <v>232</v>
      </c>
      <c r="X12">
        <v>0</v>
      </c>
      <c r="Y12">
        <v>0</v>
      </c>
      <c r="Z12" t="s">
        <v>237</v>
      </c>
      <c r="AA12" s="34">
        <v>43375</v>
      </c>
      <c r="AB12" t="s">
        <v>237</v>
      </c>
      <c r="AC12" s="34">
        <v>43375</v>
      </c>
      <c r="AD12" t="s">
        <v>19</v>
      </c>
      <c r="AE12" t="s">
        <v>234</v>
      </c>
      <c r="AF12" t="s">
        <v>238</v>
      </c>
      <c r="AG12" t="s">
        <v>248</v>
      </c>
      <c r="AH12" t="s">
        <v>122</v>
      </c>
      <c r="AQ12" t="s">
        <v>234</v>
      </c>
      <c r="AR12">
        <v>6</v>
      </c>
    </row>
    <row r="13" spans="1:59" x14ac:dyDescent="0.25">
      <c r="A13">
        <v>1</v>
      </c>
      <c r="B13" t="s">
        <v>19</v>
      </c>
      <c r="C13" t="s">
        <v>235</v>
      </c>
      <c r="D13" t="s">
        <v>135</v>
      </c>
      <c r="E13" t="s">
        <v>131</v>
      </c>
      <c r="F13">
        <v>244075</v>
      </c>
      <c r="G13" t="s">
        <v>133</v>
      </c>
      <c r="H13" s="34">
        <v>43375</v>
      </c>
      <c r="I13" s="34">
        <v>43375</v>
      </c>
      <c r="J13">
        <v>2018</v>
      </c>
      <c r="K13">
        <v>10</v>
      </c>
      <c r="L13" s="34">
        <v>43375</v>
      </c>
      <c r="M13" s="34">
        <v>43375</v>
      </c>
      <c r="N13" t="s">
        <v>229</v>
      </c>
      <c r="O13">
        <v>1</v>
      </c>
      <c r="P13">
        <v>5000</v>
      </c>
      <c r="Q13">
        <v>5000</v>
      </c>
      <c r="R13">
        <v>5000</v>
      </c>
      <c r="S13">
        <v>5000</v>
      </c>
      <c r="T13" t="s">
        <v>236</v>
      </c>
      <c r="U13" t="s">
        <v>242</v>
      </c>
      <c r="W13" t="s">
        <v>232</v>
      </c>
      <c r="X13">
        <v>0</v>
      </c>
      <c r="Y13">
        <v>0</v>
      </c>
      <c r="Z13" t="s">
        <v>237</v>
      </c>
      <c r="AA13" s="34">
        <v>43375</v>
      </c>
      <c r="AB13" t="s">
        <v>237</v>
      </c>
      <c r="AC13" s="34">
        <v>43375</v>
      </c>
      <c r="AD13" t="s">
        <v>19</v>
      </c>
      <c r="AE13" t="s">
        <v>234</v>
      </c>
      <c r="AF13" t="s">
        <v>238</v>
      </c>
      <c r="AG13" t="s">
        <v>249</v>
      </c>
      <c r="AH13" t="s">
        <v>118</v>
      </c>
      <c r="AQ13" t="s">
        <v>234</v>
      </c>
      <c r="AR13">
        <v>7</v>
      </c>
    </row>
    <row r="14" spans="1:59" x14ac:dyDescent="0.25">
      <c r="A14">
        <v>1</v>
      </c>
      <c r="B14" t="s">
        <v>19</v>
      </c>
      <c r="C14" t="s">
        <v>235</v>
      </c>
      <c r="D14" t="s">
        <v>135</v>
      </c>
      <c r="E14" t="s">
        <v>131</v>
      </c>
      <c r="F14">
        <v>244075</v>
      </c>
      <c r="G14" t="s">
        <v>133</v>
      </c>
      <c r="H14" s="34">
        <v>43375</v>
      </c>
      <c r="I14" s="34">
        <v>43375</v>
      </c>
      <c r="J14">
        <v>2018</v>
      </c>
      <c r="K14">
        <v>10</v>
      </c>
      <c r="L14" s="34">
        <v>43375</v>
      </c>
      <c r="M14" s="34">
        <v>43375</v>
      </c>
      <c r="N14" t="s">
        <v>229</v>
      </c>
      <c r="O14">
        <v>1</v>
      </c>
      <c r="P14">
        <v>6500</v>
      </c>
      <c r="Q14">
        <v>6500</v>
      </c>
      <c r="R14">
        <v>6500</v>
      </c>
      <c r="S14">
        <v>6500</v>
      </c>
      <c r="T14" t="s">
        <v>236</v>
      </c>
      <c r="U14" t="s">
        <v>242</v>
      </c>
      <c r="W14" t="s">
        <v>232</v>
      </c>
      <c r="X14">
        <v>0</v>
      </c>
      <c r="Y14">
        <v>0</v>
      </c>
      <c r="Z14" t="s">
        <v>237</v>
      </c>
      <c r="AA14" s="34">
        <v>43375</v>
      </c>
      <c r="AB14" t="s">
        <v>237</v>
      </c>
      <c r="AC14" s="34">
        <v>43375</v>
      </c>
      <c r="AD14" t="s">
        <v>19</v>
      </c>
      <c r="AE14" t="s">
        <v>234</v>
      </c>
      <c r="AF14" t="s">
        <v>238</v>
      </c>
      <c r="AG14" t="s">
        <v>249</v>
      </c>
      <c r="AH14" t="s">
        <v>121</v>
      </c>
      <c r="AQ14" t="s">
        <v>234</v>
      </c>
      <c r="AR14">
        <v>8</v>
      </c>
    </row>
    <row r="15" spans="1:59" x14ac:dyDescent="0.25">
      <c r="A15">
        <v>1</v>
      </c>
      <c r="B15" t="s">
        <v>19</v>
      </c>
      <c r="C15" t="s">
        <v>235</v>
      </c>
      <c r="D15" t="s">
        <v>135</v>
      </c>
      <c r="E15" t="s">
        <v>131</v>
      </c>
      <c r="F15">
        <v>244075</v>
      </c>
      <c r="G15" t="s">
        <v>133</v>
      </c>
      <c r="H15" s="34">
        <v>43375</v>
      </c>
      <c r="I15" s="34">
        <v>43375</v>
      </c>
      <c r="J15">
        <v>2018</v>
      </c>
      <c r="K15">
        <v>10</v>
      </c>
      <c r="L15" s="34">
        <v>43375</v>
      </c>
      <c r="M15" s="34">
        <v>43375</v>
      </c>
      <c r="N15" t="s">
        <v>229</v>
      </c>
      <c r="O15">
        <v>1</v>
      </c>
      <c r="P15">
        <v>5000</v>
      </c>
      <c r="Q15">
        <v>5000</v>
      </c>
      <c r="R15">
        <v>5000</v>
      </c>
      <c r="S15">
        <v>5000</v>
      </c>
      <c r="T15" t="s">
        <v>236</v>
      </c>
      <c r="U15" t="s">
        <v>242</v>
      </c>
      <c r="W15" t="s">
        <v>232</v>
      </c>
      <c r="X15">
        <v>0</v>
      </c>
      <c r="Y15">
        <v>0</v>
      </c>
      <c r="Z15" t="s">
        <v>237</v>
      </c>
      <c r="AA15" s="34">
        <v>43375</v>
      </c>
      <c r="AB15" t="s">
        <v>237</v>
      </c>
      <c r="AC15" s="34">
        <v>43375</v>
      </c>
      <c r="AD15" t="s">
        <v>19</v>
      </c>
      <c r="AE15" t="s">
        <v>234</v>
      </c>
      <c r="AF15" t="s">
        <v>238</v>
      </c>
      <c r="AG15" t="s">
        <v>250</v>
      </c>
      <c r="AH15" t="s">
        <v>115</v>
      </c>
      <c r="AQ15" t="s">
        <v>234</v>
      </c>
      <c r="AR15">
        <v>9</v>
      </c>
    </row>
    <row r="16" spans="1:59" x14ac:dyDescent="0.25">
      <c r="A16">
        <v>1</v>
      </c>
      <c r="B16" t="s">
        <v>19</v>
      </c>
      <c r="C16" t="s">
        <v>235</v>
      </c>
      <c r="D16" t="s">
        <v>135</v>
      </c>
      <c r="E16" t="s">
        <v>131</v>
      </c>
      <c r="F16">
        <v>244075</v>
      </c>
      <c r="G16" t="s">
        <v>133</v>
      </c>
      <c r="H16" s="34">
        <v>43375</v>
      </c>
      <c r="I16" s="34">
        <v>43375</v>
      </c>
      <c r="J16">
        <v>2018</v>
      </c>
      <c r="K16">
        <v>10</v>
      </c>
      <c r="L16" s="34">
        <v>43375</v>
      </c>
      <c r="M16" s="34">
        <v>43375</v>
      </c>
      <c r="N16" t="s">
        <v>229</v>
      </c>
      <c r="O16">
        <v>1</v>
      </c>
      <c r="P16">
        <v>20000</v>
      </c>
      <c r="Q16">
        <v>20000</v>
      </c>
      <c r="R16">
        <v>20000</v>
      </c>
      <c r="S16">
        <v>20000</v>
      </c>
      <c r="T16" t="s">
        <v>236</v>
      </c>
      <c r="U16" t="s">
        <v>242</v>
      </c>
      <c r="W16" t="s">
        <v>232</v>
      </c>
      <c r="X16">
        <v>0</v>
      </c>
      <c r="Y16">
        <v>0</v>
      </c>
      <c r="Z16" t="s">
        <v>237</v>
      </c>
      <c r="AA16" s="34">
        <v>43375</v>
      </c>
      <c r="AB16" t="s">
        <v>237</v>
      </c>
      <c r="AC16" s="34">
        <v>43375</v>
      </c>
      <c r="AD16" t="s">
        <v>19</v>
      </c>
      <c r="AE16" t="s">
        <v>234</v>
      </c>
      <c r="AF16" t="s">
        <v>238</v>
      </c>
      <c r="AG16" t="s">
        <v>251</v>
      </c>
      <c r="AH16" t="s">
        <v>84</v>
      </c>
      <c r="AQ16" t="s">
        <v>234</v>
      </c>
      <c r="AR16">
        <v>10</v>
      </c>
    </row>
    <row r="17" spans="1:44" x14ac:dyDescent="0.25">
      <c r="A17">
        <v>1</v>
      </c>
      <c r="B17" t="s">
        <v>19</v>
      </c>
      <c r="C17" t="s">
        <v>235</v>
      </c>
      <c r="D17" t="s">
        <v>135</v>
      </c>
      <c r="E17" t="s">
        <v>131</v>
      </c>
      <c r="F17">
        <v>244075</v>
      </c>
      <c r="G17" t="s">
        <v>133</v>
      </c>
      <c r="H17" s="34">
        <v>43375</v>
      </c>
      <c r="I17" s="34">
        <v>43375</v>
      </c>
      <c r="J17">
        <v>2018</v>
      </c>
      <c r="K17">
        <v>10</v>
      </c>
      <c r="L17" s="34">
        <v>43375</v>
      </c>
      <c r="M17" s="34">
        <v>43375</v>
      </c>
      <c r="N17" t="s">
        <v>229</v>
      </c>
      <c r="O17">
        <v>1</v>
      </c>
      <c r="P17">
        <v>3500</v>
      </c>
      <c r="Q17">
        <v>3500</v>
      </c>
      <c r="R17">
        <v>3500</v>
      </c>
      <c r="S17">
        <v>3500</v>
      </c>
      <c r="T17" t="s">
        <v>236</v>
      </c>
      <c r="U17" t="s">
        <v>242</v>
      </c>
      <c r="W17" t="s">
        <v>232</v>
      </c>
      <c r="X17">
        <v>0</v>
      </c>
      <c r="Y17">
        <v>0</v>
      </c>
      <c r="Z17" t="s">
        <v>237</v>
      </c>
      <c r="AA17" s="34">
        <v>43375</v>
      </c>
      <c r="AB17" t="s">
        <v>237</v>
      </c>
      <c r="AC17" s="34">
        <v>43375</v>
      </c>
      <c r="AD17" t="s">
        <v>19</v>
      </c>
      <c r="AE17" t="s">
        <v>234</v>
      </c>
      <c r="AF17" t="s">
        <v>238</v>
      </c>
      <c r="AG17" t="s">
        <v>251</v>
      </c>
      <c r="AH17" t="s">
        <v>81</v>
      </c>
      <c r="AQ17" t="s">
        <v>234</v>
      </c>
      <c r="AR17">
        <v>11</v>
      </c>
    </row>
    <row r="18" spans="1:44" x14ac:dyDescent="0.25">
      <c r="A18">
        <v>1</v>
      </c>
      <c r="B18" t="s">
        <v>19</v>
      </c>
      <c r="C18" t="s">
        <v>226</v>
      </c>
      <c r="D18" t="s">
        <v>252</v>
      </c>
      <c r="E18" t="s">
        <v>34</v>
      </c>
      <c r="F18">
        <v>156935</v>
      </c>
      <c r="G18" t="s">
        <v>253</v>
      </c>
      <c r="H18" s="34">
        <v>43341</v>
      </c>
      <c r="I18" s="34">
        <v>43341</v>
      </c>
      <c r="J18">
        <v>2018</v>
      </c>
      <c r="K18">
        <v>8</v>
      </c>
      <c r="L18" s="34">
        <v>43341</v>
      </c>
      <c r="M18" s="34">
        <v>43341</v>
      </c>
      <c r="N18" t="s">
        <v>229</v>
      </c>
      <c r="O18">
        <v>1</v>
      </c>
      <c r="P18">
        <v>-10000</v>
      </c>
      <c r="Q18">
        <v>-10000</v>
      </c>
      <c r="R18">
        <v>0</v>
      </c>
      <c r="S18">
        <v>0</v>
      </c>
      <c r="T18" t="s">
        <v>230</v>
      </c>
      <c r="U18" t="s">
        <v>254</v>
      </c>
      <c r="W18" t="s">
        <v>232</v>
      </c>
      <c r="X18">
        <v>0</v>
      </c>
      <c r="Y18">
        <v>0</v>
      </c>
      <c r="Z18" t="s">
        <v>233</v>
      </c>
      <c r="AA18" s="34">
        <v>43385</v>
      </c>
      <c r="AB18" t="s">
        <v>233</v>
      </c>
      <c r="AC18" s="34">
        <v>43385</v>
      </c>
      <c r="AQ18" t="s">
        <v>234</v>
      </c>
      <c r="AR18">
        <v>1</v>
      </c>
    </row>
    <row r="19" spans="1:44" x14ac:dyDescent="0.25">
      <c r="A19">
        <v>1</v>
      </c>
      <c r="B19" t="s">
        <v>19</v>
      </c>
      <c r="C19" t="s">
        <v>226</v>
      </c>
      <c r="D19" t="s">
        <v>255</v>
      </c>
      <c r="E19" t="s">
        <v>34</v>
      </c>
      <c r="F19">
        <v>157053</v>
      </c>
      <c r="G19" t="s">
        <v>256</v>
      </c>
      <c r="H19" s="34">
        <v>43381</v>
      </c>
      <c r="I19" s="34">
        <v>43381</v>
      </c>
      <c r="J19">
        <v>2018</v>
      </c>
      <c r="K19">
        <v>10</v>
      </c>
      <c r="L19" s="34">
        <v>43381</v>
      </c>
      <c r="M19" s="34">
        <v>43381</v>
      </c>
      <c r="N19" t="s">
        <v>229</v>
      </c>
      <c r="O19">
        <v>1</v>
      </c>
      <c r="P19">
        <v>-10000</v>
      </c>
      <c r="Q19">
        <v>-10000</v>
      </c>
      <c r="R19">
        <v>0</v>
      </c>
      <c r="S19">
        <v>0</v>
      </c>
      <c r="T19" t="s">
        <v>230</v>
      </c>
      <c r="U19" t="s">
        <v>45</v>
      </c>
      <c r="W19" t="s">
        <v>232</v>
      </c>
      <c r="X19">
        <v>0</v>
      </c>
      <c r="Y19">
        <v>0</v>
      </c>
      <c r="Z19" t="s">
        <v>233</v>
      </c>
      <c r="AA19" s="34">
        <v>43392</v>
      </c>
      <c r="AB19" t="s">
        <v>233</v>
      </c>
      <c r="AC19" s="34">
        <v>43392</v>
      </c>
      <c r="AQ19" t="s">
        <v>234</v>
      </c>
      <c r="AR19">
        <v>1</v>
      </c>
    </row>
    <row r="20" spans="1:44" x14ac:dyDescent="0.25">
      <c r="A20">
        <v>1</v>
      </c>
      <c r="B20" t="s">
        <v>19</v>
      </c>
      <c r="C20" t="s">
        <v>226</v>
      </c>
      <c r="D20" t="s">
        <v>154</v>
      </c>
      <c r="E20" t="s">
        <v>34</v>
      </c>
      <c r="F20">
        <v>156436</v>
      </c>
      <c r="G20" t="s">
        <v>155</v>
      </c>
      <c r="H20" s="34">
        <v>43340</v>
      </c>
      <c r="I20" s="34">
        <v>43340</v>
      </c>
      <c r="J20">
        <v>2018</v>
      </c>
      <c r="K20">
        <v>8</v>
      </c>
      <c r="L20" s="34">
        <v>43340</v>
      </c>
      <c r="M20" s="34">
        <v>43340</v>
      </c>
      <c r="N20" t="s">
        <v>229</v>
      </c>
      <c r="O20">
        <v>1</v>
      </c>
      <c r="P20">
        <v>-10000</v>
      </c>
      <c r="Q20">
        <v>-10000</v>
      </c>
      <c r="R20">
        <v>-10000</v>
      </c>
      <c r="S20">
        <v>-10000</v>
      </c>
      <c r="T20" t="s">
        <v>236</v>
      </c>
      <c r="U20" t="s">
        <v>96</v>
      </c>
      <c r="W20" t="s">
        <v>232</v>
      </c>
      <c r="X20">
        <v>0</v>
      </c>
      <c r="Y20">
        <v>0</v>
      </c>
      <c r="Z20" t="s">
        <v>233</v>
      </c>
      <c r="AA20" s="34">
        <v>43364</v>
      </c>
      <c r="AB20" t="s">
        <v>233</v>
      </c>
      <c r="AC20" s="34">
        <v>43364</v>
      </c>
      <c r="AQ20" t="s">
        <v>234</v>
      </c>
      <c r="AR20">
        <v>1</v>
      </c>
    </row>
    <row r="21" spans="1:44" x14ac:dyDescent="0.25">
      <c r="A21">
        <v>1</v>
      </c>
      <c r="B21" t="s">
        <v>19</v>
      </c>
      <c r="C21" t="s">
        <v>226</v>
      </c>
      <c r="D21" t="s">
        <v>257</v>
      </c>
      <c r="E21" t="s">
        <v>34</v>
      </c>
      <c r="F21">
        <v>157941</v>
      </c>
      <c r="G21" t="s">
        <v>258</v>
      </c>
      <c r="H21" s="34">
        <v>43339</v>
      </c>
      <c r="I21" s="34">
        <v>43339</v>
      </c>
      <c r="J21">
        <v>2018</v>
      </c>
      <c r="K21">
        <v>8</v>
      </c>
      <c r="L21" s="34">
        <v>43339</v>
      </c>
      <c r="M21" s="34">
        <v>43339</v>
      </c>
      <c r="N21" t="s">
        <v>229</v>
      </c>
      <c r="O21">
        <v>1</v>
      </c>
      <c r="P21">
        <v>-10000</v>
      </c>
      <c r="Q21">
        <v>-10000</v>
      </c>
      <c r="R21">
        <v>0</v>
      </c>
      <c r="S21">
        <v>0</v>
      </c>
      <c r="T21" t="s">
        <v>230</v>
      </c>
      <c r="U21" t="s">
        <v>259</v>
      </c>
      <c r="W21" t="s">
        <v>232</v>
      </c>
      <c r="X21">
        <v>0</v>
      </c>
      <c r="Y21">
        <v>0</v>
      </c>
      <c r="Z21" t="s">
        <v>233</v>
      </c>
      <c r="AA21" s="34">
        <v>43428</v>
      </c>
      <c r="AB21" t="s">
        <v>233</v>
      </c>
      <c r="AC21" s="34">
        <v>43428</v>
      </c>
      <c r="AQ21" t="s">
        <v>234</v>
      </c>
      <c r="AR21">
        <v>1</v>
      </c>
    </row>
    <row r="22" spans="1:44" x14ac:dyDescent="0.25">
      <c r="A22">
        <v>1</v>
      </c>
      <c r="B22" t="s">
        <v>19</v>
      </c>
      <c r="C22" t="s">
        <v>226</v>
      </c>
      <c r="D22" t="s">
        <v>260</v>
      </c>
      <c r="E22" t="s">
        <v>34</v>
      </c>
      <c r="F22">
        <v>156780</v>
      </c>
      <c r="G22" t="s">
        <v>261</v>
      </c>
      <c r="H22" s="34">
        <v>43361</v>
      </c>
      <c r="I22" s="34">
        <v>43361</v>
      </c>
      <c r="J22">
        <v>2018</v>
      </c>
      <c r="K22">
        <v>9</v>
      </c>
      <c r="L22" s="34">
        <v>43361</v>
      </c>
      <c r="M22" s="34">
        <v>43361</v>
      </c>
      <c r="N22" t="s">
        <v>229</v>
      </c>
      <c r="O22">
        <v>1</v>
      </c>
      <c r="P22">
        <v>-20000</v>
      </c>
      <c r="Q22">
        <v>-20000</v>
      </c>
      <c r="R22">
        <v>0</v>
      </c>
      <c r="S22">
        <v>0</v>
      </c>
      <c r="T22" t="s">
        <v>230</v>
      </c>
      <c r="U22" t="s">
        <v>262</v>
      </c>
      <c r="W22" t="s">
        <v>232</v>
      </c>
      <c r="X22">
        <v>0</v>
      </c>
      <c r="Y22">
        <v>0</v>
      </c>
      <c r="Z22" t="s">
        <v>233</v>
      </c>
      <c r="AA22" s="34">
        <v>43378</v>
      </c>
      <c r="AB22" t="s">
        <v>233</v>
      </c>
      <c r="AC22" s="34">
        <v>43378</v>
      </c>
      <c r="AQ22" t="s">
        <v>234</v>
      </c>
      <c r="AR22">
        <v>1</v>
      </c>
    </row>
    <row r="23" spans="1:44" x14ac:dyDescent="0.25">
      <c r="A23">
        <v>1</v>
      </c>
      <c r="B23" t="s">
        <v>19</v>
      </c>
      <c r="C23" t="s">
        <v>226</v>
      </c>
      <c r="D23" t="s">
        <v>125</v>
      </c>
      <c r="E23" t="s">
        <v>34</v>
      </c>
      <c r="F23">
        <v>156421</v>
      </c>
      <c r="G23" t="s">
        <v>126</v>
      </c>
      <c r="H23" s="34">
        <v>43320</v>
      </c>
      <c r="I23" s="34">
        <v>43320</v>
      </c>
      <c r="J23">
        <v>2018</v>
      </c>
      <c r="K23">
        <v>8</v>
      </c>
      <c r="L23" s="34">
        <v>43320</v>
      </c>
      <c r="M23" s="34">
        <v>43320</v>
      </c>
      <c r="N23" t="s">
        <v>229</v>
      </c>
      <c r="O23">
        <v>1</v>
      </c>
      <c r="P23">
        <v>-20000</v>
      </c>
      <c r="Q23">
        <v>-20000</v>
      </c>
      <c r="R23">
        <v>-20000</v>
      </c>
      <c r="S23">
        <v>-20000</v>
      </c>
      <c r="T23" t="s">
        <v>236</v>
      </c>
      <c r="U23" t="s">
        <v>127</v>
      </c>
      <c r="W23" t="s">
        <v>232</v>
      </c>
      <c r="X23">
        <v>0</v>
      </c>
      <c r="Y23">
        <v>0</v>
      </c>
      <c r="Z23" t="s">
        <v>233</v>
      </c>
      <c r="AA23" s="34">
        <v>43364</v>
      </c>
      <c r="AB23" t="s">
        <v>233</v>
      </c>
      <c r="AC23" s="34">
        <v>43364</v>
      </c>
      <c r="AQ23" t="s">
        <v>234</v>
      </c>
      <c r="AR23">
        <v>1</v>
      </c>
    </row>
    <row r="24" spans="1:44" x14ac:dyDescent="0.25">
      <c r="A24">
        <v>1</v>
      </c>
      <c r="B24" t="s">
        <v>19</v>
      </c>
      <c r="C24" t="s">
        <v>226</v>
      </c>
      <c r="D24" t="s">
        <v>128</v>
      </c>
      <c r="E24" t="s">
        <v>34</v>
      </c>
      <c r="F24">
        <v>156422</v>
      </c>
      <c r="G24" t="s">
        <v>129</v>
      </c>
      <c r="H24" s="34">
        <v>43321</v>
      </c>
      <c r="I24" s="34">
        <v>43321</v>
      </c>
      <c r="J24">
        <v>2018</v>
      </c>
      <c r="K24">
        <v>8</v>
      </c>
      <c r="L24" s="34">
        <v>43321</v>
      </c>
      <c r="M24" s="34">
        <v>43321</v>
      </c>
      <c r="N24" t="s">
        <v>229</v>
      </c>
      <c r="O24">
        <v>1</v>
      </c>
      <c r="P24">
        <v>-5000</v>
      </c>
      <c r="Q24">
        <v>-5000</v>
      </c>
      <c r="R24">
        <v>-5000</v>
      </c>
      <c r="S24">
        <v>-5000</v>
      </c>
      <c r="T24" t="s">
        <v>236</v>
      </c>
      <c r="U24" t="s">
        <v>130</v>
      </c>
      <c r="W24" t="s">
        <v>232</v>
      </c>
      <c r="X24">
        <v>0</v>
      </c>
      <c r="Y24">
        <v>0</v>
      </c>
      <c r="Z24" t="s">
        <v>233</v>
      </c>
      <c r="AA24" s="34">
        <v>43364</v>
      </c>
      <c r="AB24" t="s">
        <v>233</v>
      </c>
      <c r="AC24" s="34">
        <v>43364</v>
      </c>
      <c r="AQ24" t="s">
        <v>234</v>
      </c>
      <c r="AR24">
        <v>1</v>
      </c>
    </row>
    <row r="25" spans="1:44" x14ac:dyDescent="0.25">
      <c r="A25">
        <v>1</v>
      </c>
      <c r="B25" t="s">
        <v>19</v>
      </c>
      <c r="C25" t="s">
        <v>226</v>
      </c>
      <c r="D25" t="s">
        <v>122</v>
      </c>
      <c r="E25" t="s">
        <v>34</v>
      </c>
      <c r="F25">
        <v>155875</v>
      </c>
      <c r="G25" t="s">
        <v>123</v>
      </c>
      <c r="H25" s="34">
        <v>43313</v>
      </c>
      <c r="I25" s="34">
        <v>43313</v>
      </c>
      <c r="J25">
        <v>2018</v>
      </c>
      <c r="K25">
        <v>8</v>
      </c>
      <c r="L25" s="34">
        <v>43313</v>
      </c>
      <c r="M25" s="34">
        <v>43313</v>
      </c>
      <c r="N25" t="s">
        <v>229</v>
      </c>
      <c r="O25">
        <v>1</v>
      </c>
      <c r="P25">
        <v>-10000</v>
      </c>
      <c r="Q25">
        <v>-10000</v>
      </c>
      <c r="R25">
        <v>-10000</v>
      </c>
      <c r="S25">
        <v>-10000</v>
      </c>
      <c r="T25" t="s">
        <v>236</v>
      </c>
      <c r="U25" t="s">
        <v>124</v>
      </c>
      <c r="W25" t="s">
        <v>232</v>
      </c>
      <c r="X25">
        <v>0</v>
      </c>
      <c r="Y25">
        <v>0</v>
      </c>
      <c r="Z25" t="s">
        <v>233</v>
      </c>
      <c r="AA25" s="34">
        <v>43339</v>
      </c>
      <c r="AB25" t="s">
        <v>233</v>
      </c>
      <c r="AC25" s="34">
        <v>43339</v>
      </c>
      <c r="AQ25" t="s">
        <v>234</v>
      </c>
      <c r="AR25">
        <v>1</v>
      </c>
    </row>
    <row r="26" spans="1:44" s="27" customFormat="1" x14ac:dyDescent="0.25">
      <c r="A26" s="27">
        <v>1</v>
      </c>
      <c r="B26" s="27" t="s">
        <v>19</v>
      </c>
      <c r="C26" s="27" t="s">
        <v>226</v>
      </c>
      <c r="D26" s="27" t="s">
        <v>263</v>
      </c>
      <c r="E26" s="27" t="s">
        <v>34</v>
      </c>
      <c r="F26" s="27">
        <v>159084</v>
      </c>
      <c r="G26" s="27" t="s">
        <v>264</v>
      </c>
      <c r="H26" s="37">
        <v>43448</v>
      </c>
      <c r="I26" s="37">
        <v>43448</v>
      </c>
      <c r="J26" s="27">
        <v>2018</v>
      </c>
      <c r="K26" s="27">
        <v>12</v>
      </c>
      <c r="L26" s="37">
        <v>43448</v>
      </c>
      <c r="M26" s="37">
        <v>43448</v>
      </c>
      <c r="N26" s="27" t="s">
        <v>229</v>
      </c>
      <c r="O26" s="27">
        <v>1</v>
      </c>
      <c r="P26" s="27">
        <v>-5000</v>
      </c>
      <c r="Q26" s="27">
        <v>-5000</v>
      </c>
      <c r="R26" s="27">
        <v>0</v>
      </c>
      <c r="S26" s="27">
        <v>0</v>
      </c>
      <c r="T26" s="27" t="s">
        <v>230</v>
      </c>
      <c r="U26" s="27" t="s">
        <v>265</v>
      </c>
      <c r="W26" s="27" t="s">
        <v>232</v>
      </c>
      <c r="X26" s="27">
        <v>0</v>
      </c>
      <c r="Y26" s="27">
        <v>0</v>
      </c>
      <c r="Z26" s="27" t="s">
        <v>233</v>
      </c>
      <c r="AA26" s="37">
        <v>43487</v>
      </c>
      <c r="AB26" s="27" t="s">
        <v>233</v>
      </c>
      <c r="AC26" s="37">
        <v>43487</v>
      </c>
      <c r="AQ26" s="27" t="s">
        <v>234</v>
      </c>
      <c r="AR26" s="27">
        <v>1</v>
      </c>
    </row>
    <row r="27" spans="1:44" s="27" customFormat="1" x14ac:dyDescent="0.25">
      <c r="A27" s="27">
        <v>1</v>
      </c>
      <c r="B27" s="27" t="s">
        <v>19</v>
      </c>
      <c r="C27" s="27" t="s">
        <v>226</v>
      </c>
      <c r="D27" s="27" t="s">
        <v>266</v>
      </c>
      <c r="E27" s="27" t="s">
        <v>34</v>
      </c>
      <c r="F27" s="27">
        <v>159315</v>
      </c>
      <c r="G27" s="27" t="s">
        <v>267</v>
      </c>
      <c r="H27" s="37">
        <v>43368</v>
      </c>
      <c r="I27" s="37">
        <v>43368</v>
      </c>
      <c r="J27" s="27">
        <v>2018</v>
      </c>
      <c r="K27" s="27">
        <v>9</v>
      </c>
      <c r="L27" s="37">
        <v>43368</v>
      </c>
      <c r="M27" s="37">
        <v>43368</v>
      </c>
      <c r="N27" s="27" t="s">
        <v>229</v>
      </c>
      <c r="O27" s="27">
        <v>1</v>
      </c>
      <c r="P27" s="27">
        <v>-5000</v>
      </c>
      <c r="Q27" s="27">
        <v>-5000</v>
      </c>
      <c r="R27" s="27">
        <v>0</v>
      </c>
      <c r="S27" s="27">
        <v>0</v>
      </c>
      <c r="T27" s="27" t="s">
        <v>230</v>
      </c>
      <c r="U27" s="27" t="s">
        <v>268</v>
      </c>
      <c r="W27" s="27" t="s">
        <v>232</v>
      </c>
      <c r="X27" s="27">
        <v>0</v>
      </c>
      <c r="Y27" s="27">
        <v>0</v>
      </c>
      <c r="Z27" s="27" t="s">
        <v>269</v>
      </c>
      <c r="AA27" s="37">
        <v>43496</v>
      </c>
      <c r="AB27" s="27" t="s">
        <v>269</v>
      </c>
      <c r="AC27" s="37">
        <v>43496</v>
      </c>
      <c r="AQ27" s="27" t="s">
        <v>234</v>
      </c>
      <c r="AR27" s="27">
        <v>1</v>
      </c>
    </row>
    <row r="28" spans="1:44" x14ac:dyDescent="0.25">
      <c r="A28">
        <v>1</v>
      </c>
      <c r="B28" t="s">
        <v>19</v>
      </c>
      <c r="C28" t="s">
        <v>226</v>
      </c>
      <c r="D28" t="s">
        <v>270</v>
      </c>
      <c r="E28" t="s">
        <v>34</v>
      </c>
      <c r="F28">
        <v>158305</v>
      </c>
      <c r="G28" t="s">
        <v>271</v>
      </c>
      <c r="H28" s="34">
        <v>43406</v>
      </c>
      <c r="I28" s="34">
        <v>43406</v>
      </c>
      <c r="J28">
        <v>2018</v>
      </c>
      <c r="K28">
        <v>11</v>
      </c>
      <c r="L28" s="34">
        <v>43406</v>
      </c>
      <c r="M28" s="34">
        <v>43406</v>
      </c>
      <c r="N28" t="s">
        <v>229</v>
      </c>
      <c r="O28">
        <v>1</v>
      </c>
      <c r="P28">
        <v>-350000</v>
      </c>
      <c r="Q28">
        <v>-350000</v>
      </c>
      <c r="R28">
        <v>0</v>
      </c>
      <c r="S28">
        <v>0</v>
      </c>
      <c r="T28" t="s">
        <v>230</v>
      </c>
      <c r="U28" t="s">
        <v>272</v>
      </c>
      <c r="W28" t="s">
        <v>232</v>
      </c>
      <c r="X28">
        <v>0</v>
      </c>
      <c r="Y28">
        <v>0</v>
      </c>
      <c r="Z28" t="s">
        <v>233</v>
      </c>
      <c r="AA28" s="34">
        <v>43447</v>
      </c>
      <c r="AB28" t="s">
        <v>233</v>
      </c>
      <c r="AC28" s="34">
        <v>43447</v>
      </c>
      <c r="AQ28" t="s">
        <v>234</v>
      </c>
      <c r="AR28">
        <v>1</v>
      </c>
    </row>
    <row r="29" spans="1:44" x14ac:dyDescent="0.25">
      <c r="A29">
        <v>1</v>
      </c>
      <c r="B29" t="s">
        <v>19</v>
      </c>
      <c r="C29" t="s">
        <v>226</v>
      </c>
      <c r="D29" t="s">
        <v>273</v>
      </c>
      <c r="E29" t="s">
        <v>34</v>
      </c>
      <c r="F29">
        <v>159223</v>
      </c>
      <c r="G29" t="s">
        <v>274</v>
      </c>
      <c r="H29" s="34">
        <v>43482</v>
      </c>
      <c r="I29" s="34">
        <v>43482</v>
      </c>
      <c r="J29">
        <v>2019</v>
      </c>
      <c r="K29">
        <v>1</v>
      </c>
      <c r="L29" s="34">
        <v>43482</v>
      </c>
      <c r="M29" s="34">
        <v>43482</v>
      </c>
      <c r="N29" t="s">
        <v>229</v>
      </c>
      <c r="O29">
        <v>1</v>
      </c>
      <c r="P29">
        <v>-5000</v>
      </c>
      <c r="Q29">
        <v>-5000</v>
      </c>
      <c r="R29">
        <v>0</v>
      </c>
      <c r="S29">
        <v>0</v>
      </c>
      <c r="T29" t="s">
        <v>230</v>
      </c>
      <c r="U29" t="s">
        <v>241</v>
      </c>
      <c r="W29" t="s">
        <v>232</v>
      </c>
      <c r="X29">
        <v>0</v>
      </c>
      <c r="Y29">
        <v>0</v>
      </c>
      <c r="Z29" t="s">
        <v>233</v>
      </c>
      <c r="AA29" s="34">
        <v>43495</v>
      </c>
      <c r="AB29" t="s">
        <v>233</v>
      </c>
      <c r="AC29" s="34">
        <v>43495</v>
      </c>
      <c r="AQ29" t="s">
        <v>234</v>
      </c>
      <c r="AR29">
        <v>1</v>
      </c>
    </row>
    <row r="30" spans="1:44" x14ac:dyDescent="0.25">
      <c r="A30">
        <v>1</v>
      </c>
      <c r="B30" t="s">
        <v>19</v>
      </c>
      <c r="C30" t="s">
        <v>226</v>
      </c>
      <c r="D30" t="s">
        <v>136</v>
      </c>
      <c r="E30" t="s">
        <v>34</v>
      </c>
      <c r="F30">
        <v>158239</v>
      </c>
      <c r="G30" t="s">
        <v>137</v>
      </c>
      <c r="H30" s="34">
        <v>43419</v>
      </c>
      <c r="I30" s="34">
        <v>43419</v>
      </c>
      <c r="J30">
        <v>2018</v>
      </c>
      <c r="K30">
        <v>11</v>
      </c>
      <c r="L30" s="34">
        <v>43419</v>
      </c>
      <c r="M30" s="34">
        <v>43419</v>
      </c>
      <c r="N30" t="s">
        <v>229</v>
      </c>
      <c r="O30">
        <v>1</v>
      </c>
      <c r="P30">
        <v>-20000</v>
      </c>
      <c r="Q30">
        <v>-20000</v>
      </c>
      <c r="R30">
        <v>-20000</v>
      </c>
      <c r="S30">
        <v>-20000</v>
      </c>
      <c r="T30" t="s">
        <v>236</v>
      </c>
      <c r="U30" t="s">
        <v>138</v>
      </c>
      <c r="W30" t="s">
        <v>232</v>
      </c>
      <c r="X30">
        <v>0</v>
      </c>
      <c r="Y30">
        <v>0</v>
      </c>
      <c r="Z30" t="s">
        <v>233</v>
      </c>
      <c r="AA30" s="34">
        <v>43447</v>
      </c>
      <c r="AB30" t="s">
        <v>233</v>
      </c>
      <c r="AC30" s="34">
        <v>43447</v>
      </c>
      <c r="AQ30" t="s">
        <v>234</v>
      </c>
      <c r="AR30">
        <v>1</v>
      </c>
    </row>
    <row r="31" spans="1:44" x14ac:dyDescent="0.25">
      <c r="A31">
        <v>1</v>
      </c>
      <c r="B31" t="s">
        <v>19</v>
      </c>
      <c r="C31" t="s">
        <v>235</v>
      </c>
      <c r="D31" t="s">
        <v>275</v>
      </c>
      <c r="E31" t="s">
        <v>131</v>
      </c>
      <c r="F31">
        <v>244804</v>
      </c>
      <c r="G31" t="s">
        <v>133</v>
      </c>
      <c r="H31" s="34">
        <v>43504</v>
      </c>
      <c r="I31" s="34">
        <v>43504</v>
      </c>
      <c r="J31">
        <v>2019</v>
      </c>
      <c r="K31">
        <v>2</v>
      </c>
      <c r="L31" s="34">
        <v>43504</v>
      </c>
      <c r="M31" s="34">
        <v>43504</v>
      </c>
      <c r="N31" t="s">
        <v>229</v>
      </c>
      <c r="O31">
        <v>1</v>
      </c>
      <c r="P31">
        <v>5000</v>
      </c>
      <c r="Q31">
        <v>5000</v>
      </c>
      <c r="R31">
        <v>0</v>
      </c>
      <c r="S31">
        <v>0</v>
      </c>
      <c r="T31" t="s">
        <v>230</v>
      </c>
      <c r="U31" t="s">
        <v>276</v>
      </c>
      <c r="W31" t="s">
        <v>232</v>
      </c>
      <c r="X31">
        <v>0</v>
      </c>
      <c r="Y31">
        <v>0</v>
      </c>
      <c r="Z31" t="s">
        <v>237</v>
      </c>
      <c r="AA31" s="34">
        <v>43504</v>
      </c>
      <c r="AB31" t="s">
        <v>237</v>
      </c>
      <c r="AC31" s="34">
        <v>43504</v>
      </c>
      <c r="AD31" t="s">
        <v>19</v>
      </c>
      <c r="AE31" t="s">
        <v>234</v>
      </c>
      <c r="AF31" t="s">
        <v>238</v>
      </c>
      <c r="AG31" t="s">
        <v>277</v>
      </c>
      <c r="AH31" t="s">
        <v>266</v>
      </c>
      <c r="AI31" t="s">
        <v>278</v>
      </c>
      <c r="AQ31" t="s">
        <v>234</v>
      </c>
      <c r="AR31">
        <v>1</v>
      </c>
    </row>
    <row r="32" spans="1:44" x14ac:dyDescent="0.25">
      <c r="A32">
        <v>1</v>
      </c>
      <c r="B32" t="s">
        <v>19</v>
      </c>
      <c r="C32" t="s">
        <v>235</v>
      </c>
      <c r="D32" t="s">
        <v>275</v>
      </c>
      <c r="E32" t="s">
        <v>131</v>
      </c>
      <c r="F32">
        <v>244804</v>
      </c>
      <c r="G32" t="s">
        <v>133</v>
      </c>
      <c r="H32" s="34">
        <v>43504</v>
      </c>
      <c r="I32" s="34">
        <v>43504</v>
      </c>
      <c r="J32">
        <v>2019</v>
      </c>
      <c r="K32">
        <v>2</v>
      </c>
      <c r="L32" s="34">
        <v>43504</v>
      </c>
      <c r="M32" s="34">
        <v>43504</v>
      </c>
      <c r="N32" t="s">
        <v>229</v>
      </c>
      <c r="O32">
        <v>1</v>
      </c>
      <c r="P32">
        <v>70000</v>
      </c>
      <c r="Q32">
        <v>70000</v>
      </c>
      <c r="R32">
        <v>0</v>
      </c>
      <c r="S32">
        <v>0</v>
      </c>
      <c r="T32" t="s">
        <v>230</v>
      </c>
      <c r="U32" t="s">
        <v>276</v>
      </c>
      <c r="W32" t="s">
        <v>232</v>
      </c>
      <c r="X32">
        <v>0</v>
      </c>
      <c r="Y32">
        <v>0</v>
      </c>
      <c r="Z32" t="s">
        <v>237</v>
      </c>
      <c r="AA32" s="34">
        <v>43504</v>
      </c>
      <c r="AB32" t="s">
        <v>237</v>
      </c>
      <c r="AC32" s="34">
        <v>43504</v>
      </c>
      <c r="AD32" t="s">
        <v>19</v>
      </c>
      <c r="AE32" t="s">
        <v>234</v>
      </c>
      <c r="AF32" t="s">
        <v>238</v>
      </c>
      <c r="AG32" t="s">
        <v>279</v>
      </c>
      <c r="AH32" t="s">
        <v>280</v>
      </c>
      <c r="AI32" t="s">
        <v>281</v>
      </c>
      <c r="AQ32" t="s">
        <v>234</v>
      </c>
      <c r="AR32">
        <v>2</v>
      </c>
    </row>
    <row r="33" spans="1:44" x14ac:dyDescent="0.25">
      <c r="A33">
        <v>1</v>
      </c>
      <c r="B33" t="s">
        <v>19</v>
      </c>
      <c r="C33" t="s">
        <v>235</v>
      </c>
      <c r="D33" t="s">
        <v>275</v>
      </c>
      <c r="E33" t="s">
        <v>131</v>
      </c>
      <c r="F33">
        <v>244804</v>
      </c>
      <c r="G33" t="s">
        <v>133</v>
      </c>
      <c r="H33" s="34">
        <v>43504</v>
      </c>
      <c r="I33" s="34">
        <v>43504</v>
      </c>
      <c r="J33">
        <v>2019</v>
      </c>
      <c r="K33">
        <v>2</v>
      </c>
      <c r="L33" s="34">
        <v>43504</v>
      </c>
      <c r="M33" s="34">
        <v>43504</v>
      </c>
      <c r="N33" t="s">
        <v>229</v>
      </c>
      <c r="O33">
        <v>1</v>
      </c>
      <c r="P33">
        <v>5000</v>
      </c>
      <c r="Q33">
        <v>5000</v>
      </c>
      <c r="R33">
        <v>0</v>
      </c>
      <c r="S33">
        <v>0</v>
      </c>
      <c r="T33" t="s">
        <v>230</v>
      </c>
      <c r="U33" t="s">
        <v>276</v>
      </c>
      <c r="W33" t="s">
        <v>232</v>
      </c>
      <c r="X33">
        <v>0</v>
      </c>
      <c r="Y33">
        <v>0</v>
      </c>
      <c r="Z33" t="s">
        <v>237</v>
      </c>
      <c r="AA33" s="34">
        <v>43504</v>
      </c>
      <c r="AB33" t="s">
        <v>237</v>
      </c>
      <c r="AC33" s="34">
        <v>43504</v>
      </c>
      <c r="AD33" t="s">
        <v>19</v>
      </c>
      <c r="AE33" t="s">
        <v>234</v>
      </c>
      <c r="AF33" t="s">
        <v>238</v>
      </c>
      <c r="AG33" t="s">
        <v>282</v>
      </c>
      <c r="AH33" t="s">
        <v>283</v>
      </c>
      <c r="AI33" t="s">
        <v>284</v>
      </c>
      <c r="AQ33" t="s">
        <v>234</v>
      </c>
      <c r="AR33">
        <v>3</v>
      </c>
    </row>
    <row r="34" spans="1:44" x14ac:dyDescent="0.25">
      <c r="A34">
        <v>1</v>
      </c>
      <c r="B34" t="s">
        <v>19</v>
      </c>
      <c r="C34" t="s">
        <v>235</v>
      </c>
      <c r="D34" t="s">
        <v>275</v>
      </c>
      <c r="E34" t="s">
        <v>131</v>
      </c>
      <c r="F34">
        <v>244804</v>
      </c>
      <c r="G34" t="s">
        <v>133</v>
      </c>
      <c r="H34" s="34">
        <v>43504</v>
      </c>
      <c r="I34" s="34">
        <v>43504</v>
      </c>
      <c r="J34">
        <v>2019</v>
      </c>
      <c r="K34">
        <v>2</v>
      </c>
      <c r="L34" s="34">
        <v>43504</v>
      </c>
      <c r="M34" s="34">
        <v>43504</v>
      </c>
      <c r="N34" t="s">
        <v>229</v>
      </c>
      <c r="O34">
        <v>1</v>
      </c>
      <c r="P34">
        <v>30000</v>
      </c>
      <c r="Q34">
        <v>30000</v>
      </c>
      <c r="R34">
        <v>0</v>
      </c>
      <c r="S34">
        <v>0</v>
      </c>
      <c r="T34" t="s">
        <v>230</v>
      </c>
      <c r="U34" t="s">
        <v>276</v>
      </c>
      <c r="W34" t="s">
        <v>232</v>
      </c>
      <c r="X34">
        <v>0</v>
      </c>
      <c r="Y34">
        <v>0</v>
      </c>
      <c r="Z34" t="s">
        <v>237</v>
      </c>
      <c r="AA34" s="34">
        <v>43504</v>
      </c>
      <c r="AB34" t="s">
        <v>237</v>
      </c>
      <c r="AC34" s="34">
        <v>43504</v>
      </c>
      <c r="AD34" t="s">
        <v>19</v>
      </c>
      <c r="AE34" t="s">
        <v>234</v>
      </c>
      <c r="AF34" t="s">
        <v>238</v>
      </c>
      <c r="AG34" t="s">
        <v>285</v>
      </c>
      <c r="AH34" t="s">
        <v>286</v>
      </c>
      <c r="AI34" t="s">
        <v>287</v>
      </c>
      <c r="AQ34" t="s">
        <v>234</v>
      </c>
      <c r="AR34">
        <v>4</v>
      </c>
    </row>
    <row r="35" spans="1:44" x14ac:dyDescent="0.25">
      <c r="A35">
        <v>1</v>
      </c>
      <c r="B35" t="s">
        <v>19</v>
      </c>
      <c r="C35" t="s">
        <v>235</v>
      </c>
      <c r="D35" t="s">
        <v>275</v>
      </c>
      <c r="E35" t="s">
        <v>131</v>
      </c>
      <c r="F35">
        <v>244804</v>
      </c>
      <c r="G35" t="s">
        <v>133</v>
      </c>
      <c r="H35" s="34">
        <v>43504</v>
      </c>
      <c r="I35" s="34">
        <v>43504</v>
      </c>
      <c r="J35">
        <v>2019</v>
      </c>
      <c r="K35">
        <v>2</v>
      </c>
      <c r="L35" s="34">
        <v>43504</v>
      </c>
      <c r="M35" s="34">
        <v>43504</v>
      </c>
      <c r="N35" t="s">
        <v>229</v>
      </c>
      <c r="O35">
        <v>1</v>
      </c>
      <c r="P35">
        <v>20000</v>
      </c>
      <c r="Q35">
        <v>20000</v>
      </c>
      <c r="R35">
        <v>0</v>
      </c>
      <c r="S35">
        <v>0</v>
      </c>
      <c r="T35" t="s">
        <v>230</v>
      </c>
      <c r="U35" t="s">
        <v>276</v>
      </c>
      <c r="W35" t="s">
        <v>232</v>
      </c>
      <c r="X35">
        <v>0</v>
      </c>
      <c r="Y35">
        <v>0</v>
      </c>
      <c r="Z35" t="s">
        <v>237</v>
      </c>
      <c r="AA35" s="34">
        <v>43504</v>
      </c>
      <c r="AB35" t="s">
        <v>237</v>
      </c>
      <c r="AC35" s="34">
        <v>43504</v>
      </c>
      <c r="AD35" t="s">
        <v>19</v>
      </c>
      <c r="AE35" t="s">
        <v>234</v>
      </c>
      <c r="AF35" t="s">
        <v>238</v>
      </c>
      <c r="AG35" t="s">
        <v>288</v>
      </c>
      <c r="AH35" t="s">
        <v>289</v>
      </c>
      <c r="AI35" t="s">
        <v>290</v>
      </c>
      <c r="AQ35" t="s">
        <v>234</v>
      </c>
      <c r="AR35">
        <v>5</v>
      </c>
    </row>
    <row r="36" spans="1:44" x14ac:dyDescent="0.25">
      <c r="A36">
        <v>1</v>
      </c>
      <c r="B36" t="s">
        <v>19</v>
      </c>
      <c r="C36" t="s">
        <v>235</v>
      </c>
      <c r="D36" t="s">
        <v>275</v>
      </c>
      <c r="E36" t="s">
        <v>131</v>
      </c>
      <c r="F36">
        <v>244804</v>
      </c>
      <c r="G36" t="s">
        <v>133</v>
      </c>
      <c r="H36" s="34">
        <v>43504</v>
      </c>
      <c r="I36" s="34">
        <v>43504</v>
      </c>
      <c r="J36">
        <v>2019</v>
      </c>
      <c r="K36">
        <v>2</v>
      </c>
      <c r="L36" s="34">
        <v>43504</v>
      </c>
      <c r="M36" s="34">
        <v>43504</v>
      </c>
      <c r="N36" t="s">
        <v>229</v>
      </c>
      <c r="O36">
        <v>1</v>
      </c>
      <c r="P36">
        <v>5000</v>
      </c>
      <c r="Q36">
        <v>5000</v>
      </c>
      <c r="R36">
        <v>0</v>
      </c>
      <c r="S36">
        <v>0</v>
      </c>
      <c r="T36" t="s">
        <v>230</v>
      </c>
      <c r="U36" t="s">
        <v>276</v>
      </c>
      <c r="W36" t="s">
        <v>232</v>
      </c>
      <c r="X36">
        <v>0</v>
      </c>
      <c r="Y36">
        <v>0</v>
      </c>
      <c r="Z36" t="s">
        <v>237</v>
      </c>
      <c r="AA36" s="34">
        <v>43504</v>
      </c>
      <c r="AB36" t="s">
        <v>237</v>
      </c>
      <c r="AC36" s="34">
        <v>43504</v>
      </c>
      <c r="AD36" t="s">
        <v>19</v>
      </c>
      <c r="AE36" t="s">
        <v>234</v>
      </c>
      <c r="AF36" t="s">
        <v>238</v>
      </c>
      <c r="AG36" t="s">
        <v>291</v>
      </c>
      <c r="AH36" t="s">
        <v>263</v>
      </c>
      <c r="AI36" t="s">
        <v>292</v>
      </c>
      <c r="AQ36" t="s">
        <v>234</v>
      </c>
      <c r="AR36">
        <v>6</v>
      </c>
    </row>
    <row r="37" spans="1:44" x14ac:dyDescent="0.25">
      <c r="A37">
        <v>1</v>
      </c>
      <c r="B37" t="s">
        <v>19</v>
      </c>
      <c r="C37" t="s">
        <v>235</v>
      </c>
      <c r="D37" t="s">
        <v>275</v>
      </c>
      <c r="E37" t="s">
        <v>131</v>
      </c>
      <c r="F37">
        <v>244804</v>
      </c>
      <c r="G37" t="s">
        <v>133</v>
      </c>
      <c r="H37" s="34">
        <v>43504</v>
      </c>
      <c r="I37" s="34">
        <v>43504</v>
      </c>
      <c r="J37">
        <v>2019</v>
      </c>
      <c r="K37">
        <v>2</v>
      </c>
      <c r="L37" s="34">
        <v>43504</v>
      </c>
      <c r="M37" s="34">
        <v>43504</v>
      </c>
      <c r="N37" t="s">
        <v>229</v>
      </c>
      <c r="O37">
        <v>1</v>
      </c>
      <c r="P37">
        <v>25000</v>
      </c>
      <c r="Q37">
        <v>25000</v>
      </c>
      <c r="R37">
        <v>0</v>
      </c>
      <c r="S37">
        <v>0</v>
      </c>
      <c r="T37" t="s">
        <v>230</v>
      </c>
      <c r="U37" t="s">
        <v>276</v>
      </c>
      <c r="W37" t="s">
        <v>232</v>
      </c>
      <c r="X37">
        <v>0</v>
      </c>
      <c r="Y37">
        <v>0</v>
      </c>
      <c r="Z37" t="s">
        <v>237</v>
      </c>
      <c r="AA37" s="34">
        <v>43504</v>
      </c>
      <c r="AB37" t="s">
        <v>237</v>
      </c>
      <c r="AC37" s="34">
        <v>43504</v>
      </c>
      <c r="AD37" t="s">
        <v>19</v>
      </c>
      <c r="AE37" t="s">
        <v>234</v>
      </c>
      <c r="AF37" t="s">
        <v>238</v>
      </c>
      <c r="AG37" t="s">
        <v>293</v>
      </c>
      <c r="AH37" t="s">
        <v>294</v>
      </c>
      <c r="AI37" t="s">
        <v>295</v>
      </c>
      <c r="AQ37" t="s">
        <v>234</v>
      </c>
      <c r="AR37">
        <v>7</v>
      </c>
    </row>
    <row r="38" spans="1:44" x14ac:dyDescent="0.25">
      <c r="A38">
        <v>1</v>
      </c>
      <c r="B38" t="s">
        <v>19</v>
      </c>
      <c r="C38" t="s">
        <v>235</v>
      </c>
      <c r="D38" t="s">
        <v>275</v>
      </c>
      <c r="E38" t="s">
        <v>131</v>
      </c>
      <c r="F38">
        <v>244804</v>
      </c>
      <c r="G38" t="s">
        <v>133</v>
      </c>
      <c r="H38" s="34">
        <v>43504</v>
      </c>
      <c r="I38" s="34">
        <v>43504</v>
      </c>
      <c r="J38">
        <v>2019</v>
      </c>
      <c r="K38">
        <v>2</v>
      </c>
      <c r="L38" s="34">
        <v>43504</v>
      </c>
      <c r="M38" s="34">
        <v>43504</v>
      </c>
      <c r="N38" t="s">
        <v>229</v>
      </c>
      <c r="O38">
        <v>1</v>
      </c>
      <c r="P38">
        <v>5000</v>
      </c>
      <c r="Q38">
        <v>5000</v>
      </c>
      <c r="R38">
        <v>0</v>
      </c>
      <c r="S38">
        <v>0</v>
      </c>
      <c r="T38" t="s">
        <v>230</v>
      </c>
      <c r="U38" t="s">
        <v>276</v>
      </c>
      <c r="W38" t="s">
        <v>232</v>
      </c>
      <c r="X38">
        <v>0</v>
      </c>
      <c r="Y38">
        <v>0</v>
      </c>
      <c r="Z38" t="s">
        <v>237</v>
      </c>
      <c r="AA38" s="34">
        <v>43504</v>
      </c>
      <c r="AB38" t="s">
        <v>237</v>
      </c>
      <c r="AC38" s="34">
        <v>43504</v>
      </c>
      <c r="AD38" t="s">
        <v>19</v>
      </c>
      <c r="AE38" t="s">
        <v>234</v>
      </c>
      <c r="AF38" t="s">
        <v>238</v>
      </c>
      <c r="AG38" t="s">
        <v>296</v>
      </c>
      <c r="AH38" t="s">
        <v>273</v>
      </c>
      <c r="AI38" t="s">
        <v>297</v>
      </c>
      <c r="AQ38" t="s">
        <v>234</v>
      </c>
      <c r="AR38">
        <v>8</v>
      </c>
    </row>
    <row r="39" spans="1:44" s="27" customFormat="1" x14ac:dyDescent="0.25">
      <c r="A39" s="27">
        <v>1</v>
      </c>
      <c r="B39" s="27" t="s">
        <v>19</v>
      </c>
      <c r="C39" s="27" t="s">
        <v>226</v>
      </c>
      <c r="D39" s="27" t="s">
        <v>286</v>
      </c>
      <c r="E39" s="27" t="s">
        <v>34</v>
      </c>
      <c r="F39" s="27">
        <v>159130</v>
      </c>
      <c r="G39" s="27" t="s">
        <v>298</v>
      </c>
      <c r="H39" s="37">
        <v>43434</v>
      </c>
      <c r="I39" s="37">
        <v>43434</v>
      </c>
      <c r="J39" s="27">
        <v>2018</v>
      </c>
      <c r="K39" s="27">
        <v>11</v>
      </c>
      <c r="L39" s="37">
        <v>43434</v>
      </c>
      <c r="M39" s="37">
        <v>43434</v>
      </c>
      <c r="N39" s="27" t="s">
        <v>229</v>
      </c>
      <c r="O39" s="27">
        <v>1</v>
      </c>
      <c r="P39" s="27">
        <v>-30000</v>
      </c>
      <c r="Q39" s="27">
        <v>-30000</v>
      </c>
      <c r="R39" s="27">
        <v>0</v>
      </c>
      <c r="S39" s="27">
        <v>0</v>
      </c>
      <c r="T39" s="27" t="s">
        <v>230</v>
      </c>
      <c r="U39" s="27" t="s">
        <v>299</v>
      </c>
      <c r="W39" s="27" t="s">
        <v>232</v>
      </c>
      <c r="X39" s="27">
        <v>0</v>
      </c>
      <c r="Y39" s="27">
        <v>0</v>
      </c>
      <c r="Z39" s="27" t="s">
        <v>233</v>
      </c>
      <c r="AA39" s="37">
        <v>43490</v>
      </c>
      <c r="AB39" s="27" t="s">
        <v>233</v>
      </c>
      <c r="AC39" s="37">
        <v>43490</v>
      </c>
      <c r="AQ39" s="27" t="s">
        <v>234</v>
      </c>
      <c r="AR39" s="27">
        <v>1</v>
      </c>
    </row>
    <row r="40" spans="1:44" x14ac:dyDescent="0.25">
      <c r="A40">
        <v>1</v>
      </c>
      <c r="B40" t="s">
        <v>19</v>
      </c>
      <c r="C40" t="s">
        <v>235</v>
      </c>
      <c r="D40" t="s">
        <v>300</v>
      </c>
      <c r="E40" t="s">
        <v>131</v>
      </c>
      <c r="F40">
        <v>244608</v>
      </c>
      <c r="G40" t="s">
        <v>133</v>
      </c>
      <c r="H40" s="34">
        <v>43454</v>
      </c>
      <c r="I40" s="34">
        <v>43454</v>
      </c>
      <c r="J40">
        <v>2018</v>
      </c>
      <c r="K40">
        <v>12</v>
      </c>
      <c r="L40" s="34">
        <v>43454</v>
      </c>
      <c r="M40" s="34">
        <v>43454</v>
      </c>
      <c r="N40" t="s">
        <v>229</v>
      </c>
      <c r="O40">
        <v>1</v>
      </c>
      <c r="P40">
        <v>10000</v>
      </c>
      <c r="Q40">
        <v>10000</v>
      </c>
      <c r="R40">
        <v>0</v>
      </c>
      <c r="S40">
        <v>0</v>
      </c>
      <c r="T40" t="s">
        <v>230</v>
      </c>
      <c r="U40" t="s">
        <v>301</v>
      </c>
      <c r="W40" t="s">
        <v>232</v>
      </c>
      <c r="X40">
        <v>0</v>
      </c>
      <c r="Y40">
        <v>0</v>
      </c>
      <c r="Z40" t="s">
        <v>237</v>
      </c>
      <c r="AA40" s="34">
        <v>43454</v>
      </c>
      <c r="AB40" t="s">
        <v>237</v>
      </c>
      <c r="AC40" s="34">
        <v>43454</v>
      </c>
      <c r="AD40" t="s">
        <v>19</v>
      </c>
      <c r="AE40" t="s">
        <v>234</v>
      </c>
      <c r="AF40" t="s">
        <v>238</v>
      </c>
      <c r="AG40" t="s">
        <v>302</v>
      </c>
      <c r="AH40" t="s">
        <v>257</v>
      </c>
      <c r="AQ40" t="s">
        <v>234</v>
      </c>
      <c r="AR40">
        <v>1</v>
      </c>
    </row>
    <row r="41" spans="1:44" x14ac:dyDescent="0.25">
      <c r="A41">
        <v>1</v>
      </c>
      <c r="B41" t="s">
        <v>19</v>
      </c>
      <c r="C41" t="s">
        <v>235</v>
      </c>
      <c r="D41" t="s">
        <v>300</v>
      </c>
      <c r="E41" t="s">
        <v>131</v>
      </c>
      <c r="F41">
        <v>244608</v>
      </c>
      <c r="G41" t="s">
        <v>133</v>
      </c>
      <c r="H41" s="34">
        <v>43454</v>
      </c>
      <c r="I41" s="34">
        <v>43454</v>
      </c>
      <c r="J41">
        <v>2018</v>
      </c>
      <c r="K41">
        <v>12</v>
      </c>
      <c r="L41" s="34">
        <v>43454</v>
      </c>
      <c r="M41" s="34">
        <v>43454</v>
      </c>
      <c r="N41" t="s">
        <v>229</v>
      </c>
      <c r="O41">
        <v>1</v>
      </c>
      <c r="P41">
        <v>10000</v>
      </c>
      <c r="Q41">
        <v>10000</v>
      </c>
      <c r="R41">
        <v>0</v>
      </c>
      <c r="S41">
        <v>0</v>
      </c>
      <c r="T41" t="s">
        <v>230</v>
      </c>
      <c r="U41" t="s">
        <v>301</v>
      </c>
      <c r="W41" t="s">
        <v>232</v>
      </c>
      <c r="X41">
        <v>0</v>
      </c>
      <c r="Y41">
        <v>0</v>
      </c>
      <c r="Z41" t="s">
        <v>237</v>
      </c>
      <c r="AA41" s="34">
        <v>43454</v>
      </c>
      <c r="AB41" t="s">
        <v>237</v>
      </c>
      <c r="AC41" s="34">
        <v>43454</v>
      </c>
      <c r="AD41" t="s">
        <v>19</v>
      </c>
      <c r="AE41" t="s">
        <v>234</v>
      </c>
      <c r="AF41" t="s">
        <v>238</v>
      </c>
      <c r="AG41" t="s">
        <v>303</v>
      </c>
      <c r="AH41" t="s">
        <v>252</v>
      </c>
      <c r="AQ41" t="s">
        <v>234</v>
      </c>
      <c r="AR41">
        <v>2</v>
      </c>
    </row>
    <row r="42" spans="1:44" x14ac:dyDescent="0.25">
      <c r="A42">
        <v>1</v>
      </c>
      <c r="B42" t="s">
        <v>19</v>
      </c>
      <c r="C42" t="s">
        <v>235</v>
      </c>
      <c r="D42" t="s">
        <v>300</v>
      </c>
      <c r="E42" t="s">
        <v>131</v>
      </c>
      <c r="F42">
        <v>244608</v>
      </c>
      <c r="G42" t="s">
        <v>133</v>
      </c>
      <c r="H42" s="34">
        <v>43454</v>
      </c>
      <c r="I42" s="34">
        <v>43454</v>
      </c>
      <c r="J42">
        <v>2018</v>
      </c>
      <c r="K42">
        <v>12</v>
      </c>
      <c r="L42" s="34">
        <v>43454</v>
      </c>
      <c r="M42" s="34">
        <v>43454</v>
      </c>
      <c r="N42" t="s">
        <v>229</v>
      </c>
      <c r="O42">
        <v>1</v>
      </c>
      <c r="P42">
        <v>20000</v>
      </c>
      <c r="Q42">
        <v>20000</v>
      </c>
      <c r="R42">
        <v>0</v>
      </c>
      <c r="S42">
        <v>0</v>
      </c>
      <c r="T42" t="s">
        <v>230</v>
      </c>
      <c r="U42" t="s">
        <v>301</v>
      </c>
      <c r="W42" t="s">
        <v>232</v>
      </c>
      <c r="X42">
        <v>0</v>
      </c>
      <c r="Y42">
        <v>0</v>
      </c>
      <c r="Z42" t="s">
        <v>237</v>
      </c>
      <c r="AA42" s="34">
        <v>43454</v>
      </c>
      <c r="AB42" t="s">
        <v>237</v>
      </c>
      <c r="AC42" s="34">
        <v>43454</v>
      </c>
      <c r="AD42" t="s">
        <v>19</v>
      </c>
      <c r="AE42" t="s">
        <v>234</v>
      </c>
      <c r="AF42" t="s">
        <v>238</v>
      </c>
      <c r="AG42" t="s">
        <v>304</v>
      </c>
      <c r="AH42" t="s">
        <v>260</v>
      </c>
      <c r="AQ42" t="s">
        <v>234</v>
      </c>
      <c r="AR42">
        <v>3</v>
      </c>
    </row>
    <row r="43" spans="1:44" x14ac:dyDescent="0.25">
      <c r="A43">
        <v>1</v>
      </c>
      <c r="B43" t="s">
        <v>19</v>
      </c>
      <c r="C43" t="s">
        <v>235</v>
      </c>
      <c r="D43" t="s">
        <v>300</v>
      </c>
      <c r="E43" t="s">
        <v>131</v>
      </c>
      <c r="F43">
        <v>244608</v>
      </c>
      <c r="G43" t="s">
        <v>133</v>
      </c>
      <c r="H43" s="34">
        <v>43454</v>
      </c>
      <c r="I43" s="34">
        <v>43454</v>
      </c>
      <c r="J43">
        <v>2018</v>
      </c>
      <c r="K43">
        <v>12</v>
      </c>
      <c r="L43" s="34">
        <v>43454</v>
      </c>
      <c r="M43" s="34">
        <v>43454</v>
      </c>
      <c r="N43" t="s">
        <v>229</v>
      </c>
      <c r="O43">
        <v>1</v>
      </c>
      <c r="P43">
        <v>10000</v>
      </c>
      <c r="Q43">
        <v>10000</v>
      </c>
      <c r="R43">
        <v>0</v>
      </c>
      <c r="S43">
        <v>0</v>
      </c>
      <c r="T43" t="s">
        <v>230</v>
      </c>
      <c r="U43" t="s">
        <v>301</v>
      </c>
      <c r="W43" t="s">
        <v>232</v>
      </c>
      <c r="X43">
        <v>0</v>
      </c>
      <c r="Y43">
        <v>0</v>
      </c>
      <c r="Z43" t="s">
        <v>237</v>
      </c>
      <c r="AA43" s="34">
        <v>43454</v>
      </c>
      <c r="AB43" t="s">
        <v>237</v>
      </c>
      <c r="AC43" s="34">
        <v>43454</v>
      </c>
      <c r="AD43" t="s">
        <v>19</v>
      </c>
      <c r="AE43" t="s">
        <v>234</v>
      </c>
      <c r="AF43" t="s">
        <v>238</v>
      </c>
      <c r="AG43" t="s">
        <v>305</v>
      </c>
      <c r="AH43" t="s">
        <v>255</v>
      </c>
      <c r="AQ43" t="s">
        <v>234</v>
      </c>
      <c r="AR43">
        <v>4</v>
      </c>
    </row>
    <row r="44" spans="1:44" x14ac:dyDescent="0.25">
      <c r="A44">
        <v>1</v>
      </c>
      <c r="B44" t="s">
        <v>19</v>
      </c>
      <c r="C44" t="s">
        <v>235</v>
      </c>
      <c r="D44" t="s">
        <v>300</v>
      </c>
      <c r="E44" t="s">
        <v>131</v>
      </c>
      <c r="F44">
        <v>244608</v>
      </c>
      <c r="G44" t="s">
        <v>133</v>
      </c>
      <c r="H44" s="34">
        <v>43454</v>
      </c>
      <c r="I44" s="34">
        <v>43454</v>
      </c>
      <c r="J44">
        <v>2018</v>
      </c>
      <c r="K44">
        <v>12</v>
      </c>
      <c r="L44" s="34">
        <v>43454</v>
      </c>
      <c r="M44" s="34">
        <v>43454</v>
      </c>
      <c r="N44" t="s">
        <v>229</v>
      </c>
      <c r="O44">
        <v>1</v>
      </c>
      <c r="P44">
        <v>5000</v>
      </c>
      <c r="Q44">
        <v>5000</v>
      </c>
      <c r="R44">
        <v>0</v>
      </c>
      <c r="S44">
        <v>0</v>
      </c>
      <c r="T44" t="s">
        <v>230</v>
      </c>
      <c r="U44" t="s">
        <v>301</v>
      </c>
      <c r="W44" t="s">
        <v>232</v>
      </c>
      <c r="X44">
        <v>0</v>
      </c>
      <c r="Y44">
        <v>0</v>
      </c>
      <c r="Z44" t="s">
        <v>237</v>
      </c>
      <c r="AA44" s="34">
        <v>43454</v>
      </c>
      <c r="AB44" t="s">
        <v>237</v>
      </c>
      <c r="AC44" s="34">
        <v>43454</v>
      </c>
      <c r="AD44" t="s">
        <v>19</v>
      </c>
      <c r="AE44" t="s">
        <v>234</v>
      </c>
      <c r="AF44" t="s">
        <v>238</v>
      </c>
      <c r="AG44" t="s">
        <v>306</v>
      </c>
      <c r="AH44" t="s">
        <v>239</v>
      </c>
      <c r="AQ44" t="s">
        <v>234</v>
      </c>
      <c r="AR44">
        <v>5</v>
      </c>
    </row>
    <row r="45" spans="1:44" x14ac:dyDescent="0.25">
      <c r="A45">
        <v>1</v>
      </c>
      <c r="B45" t="s">
        <v>19</v>
      </c>
      <c r="C45" t="s">
        <v>235</v>
      </c>
      <c r="D45" t="s">
        <v>300</v>
      </c>
      <c r="E45" t="s">
        <v>131</v>
      </c>
      <c r="F45">
        <v>244608</v>
      </c>
      <c r="G45" t="s">
        <v>133</v>
      </c>
      <c r="H45" s="34">
        <v>43454</v>
      </c>
      <c r="I45" s="34">
        <v>43454</v>
      </c>
      <c r="J45">
        <v>2018</v>
      </c>
      <c r="K45">
        <v>12</v>
      </c>
      <c r="L45" s="34">
        <v>43454</v>
      </c>
      <c r="M45" s="34">
        <v>43454</v>
      </c>
      <c r="N45" t="s">
        <v>229</v>
      </c>
      <c r="O45">
        <v>1</v>
      </c>
      <c r="P45">
        <v>350000</v>
      </c>
      <c r="Q45">
        <v>350000</v>
      </c>
      <c r="R45">
        <v>0</v>
      </c>
      <c r="S45">
        <v>0</v>
      </c>
      <c r="T45" t="s">
        <v>230</v>
      </c>
      <c r="U45" t="s">
        <v>301</v>
      </c>
      <c r="W45" t="s">
        <v>232</v>
      </c>
      <c r="X45">
        <v>0</v>
      </c>
      <c r="Y45">
        <v>0</v>
      </c>
      <c r="Z45" t="s">
        <v>237</v>
      </c>
      <c r="AA45" s="34">
        <v>43454</v>
      </c>
      <c r="AB45" t="s">
        <v>237</v>
      </c>
      <c r="AC45" s="34">
        <v>43454</v>
      </c>
      <c r="AD45" t="s">
        <v>19</v>
      </c>
      <c r="AE45" t="s">
        <v>234</v>
      </c>
      <c r="AF45" t="s">
        <v>238</v>
      </c>
      <c r="AG45" t="s">
        <v>307</v>
      </c>
      <c r="AH45" t="s">
        <v>270</v>
      </c>
      <c r="AQ45" t="s">
        <v>234</v>
      </c>
      <c r="AR45">
        <v>6</v>
      </c>
    </row>
    <row r="46" spans="1:44" x14ac:dyDescent="0.25">
      <c r="A46">
        <v>1</v>
      </c>
      <c r="B46" t="s">
        <v>19</v>
      </c>
      <c r="C46" t="s">
        <v>226</v>
      </c>
      <c r="D46" t="s">
        <v>161</v>
      </c>
      <c r="E46" t="s">
        <v>34</v>
      </c>
      <c r="F46">
        <v>159547</v>
      </c>
      <c r="G46" t="s">
        <v>162</v>
      </c>
      <c r="H46" s="34">
        <v>43448</v>
      </c>
      <c r="I46" s="34">
        <v>43448</v>
      </c>
      <c r="J46">
        <v>2018</v>
      </c>
      <c r="K46">
        <v>12</v>
      </c>
      <c r="L46" s="34">
        <v>43448</v>
      </c>
      <c r="M46" s="34">
        <v>43448</v>
      </c>
      <c r="N46" t="s">
        <v>229</v>
      </c>
      <c r="O46">
        <v>1</v>
      </c>
      <c r="P46">
        <v>-10000</v>
      </c>
      <c r="Q46">
        <v>-10000</v>
      </c>
      <c r="R46">
        <v>-10000</v>
      </c>
      <c r="S46">
        <v>-10000</v>
      </c>
      <c r="T46" t="s">
        <v>236</v>
      </c>
      <c r="U46" t="s">
        <v>163</v>
      </c>
      <c r="W46" t="s">
        <v>232</v>
      </c>
      <c r="X46">
        <v>0</v>
      </c>
      <c r="Y46">
        <v>0</v>
      </c>
      <c r="Z46" t="s">
        <v>233</v>
      </c>
      <c r="AA46" s="34">
        <v>43509</v>
      </c>
      <c r="AB46" t="s">
        <v>233</v>
      </c>
      <c r="AC46" s="34">
        <v>43509</v>
      </c>
      <c r="AQ46" t="s">
        <v>234</v>
      </c>
      <c r="AR46">
        <v>1</v>
      </c>
    </row>
    <row r="47" spans="1:44" x14ac:dyDescent="0.25">
      <c r="A47">
        <v>1</v>
      </c>
      <c r="B47" t="s">
        <v>19</v>
      </c>
      <c r="C47" t="s">
        <v>226</v>
      </c>
      <c r="D47" t="s">
        <v>164</v>
      </c>
      <c r="E47" t="s">
        <v>34</v>
      </c>
      <c r="F47">
        <v>159548</v>
      </c>
      <c r="G47" t="s">
        <v>162</v>
      </c>
      <c r="H47" s="34">
        <v>43448</v>
      </c>
      <c r="I47" s="34">
        <v>43448</v>
      </c>
      <c r="J47">
        <v>2018</v>
      </c>
      <c r="K47">
        <v>12</v>
      </c>
      <c r="L47" s="34">
        <v>43448</v>
      </c>
      <c r="M47" s="34">
        <v>43448</v>
      </c>
      <c r="N47" t="s">
        <v>229</v>
      </c>
      <c r="O47">
        <v>1</v>
      </c>
      <c r="P47">
        <v>-20000</v>
      </c>
      <c r="Q47">
        <v>-20000</v>
      </c>
      <c r="R47">
        <v>-20000</v>
      </c>
      <c r="S47">
        <v>-20000</v>
      </c>
      <c r="T47" t="s">
        <v>236</v>
      </c>
      <c r="U47" t="s">
        <v>163</v>
      </c>
      <c r="W47" t="s">
        <v>232</v>
      </c>
      <c r="X47">
        <v>0</v>
      </c>
      <c r="Y47">
        <v>0</v>
      </c>
      <c r="Z47" t="s">
        <v>233</v>
      </c>
      <c r="AA47" s="34">
        <v>43509</v>
      </c>
      <c r="AB47" t="s">
        <v>233</v>
      </c>
      <c r="AC47" s="34">
        <v>43509</v>
      </c>
      <c r="AQ47" t="s">
        <v>234</v>
      </c>
      <c r="AR47">
        <v>1</v>
      </c>
    </row>
    <row r="48" spans="1:44" x14ac:dyDescent="0.25">
      <c r="A48">
        <v>1</v>
      </c>
      <c r="B48" t="s">
        <v>19</v>
      </c>
      <c r="C48" t="s">
        <v>226</v>
      </c>
      <c r="D48" t="s">
        <v>165</v>
      </c>
      <c r="E48" t="s">
        <v>34</v>
      </c>
      <c r="F48">
        <v>159549</v>
      </c>
      <c r="G48" t="s">
        <v>162</v>
      </c>
      <c r="H48" s="34">
        <v>43448</v>
      </c>
      <c r="I48" s="34">
        <v>43448</v>
      </c>
      <c r="J48">
        <v>2018</v>
      </c>
      <c r="K48">
        <v>12</v>
      </c>
      <c r="L48" s="34">
        <v>43448</v>
      </c>
      <c r="M48" s="34">
        <v>43448</v>
      </c>
      <c r="N48" t="s">
        <v>229</v>
      </c>
      <c r="O48">
        <v>1</v>
      </c>
      <c r="P48">
        <v>-10000</v>
      </c>
      <c r="Q48">
        <v>-10000</v>
      </c>
      <c r="R48">
        <v>-10000</v>
      </c>
      <c r="S48">
        <v>-10000</v>
      </c>
      <c r="T48" t="s">
        <v>236</v>
      </c>
      <c r="U48" t="s">
        <v>163</v>
      </c>
      <c r="W48" t="s">
        <v>232</v>
      </c>
      <c r="X48">
        <v>0</v>
      </c>
      <c r="Y48">
        <v>0</v>
      </c>
      <c r="Z48" t="s">
        <v>233</v>
      </c>
      <c r="AA48" s="34">
        <v>43509</v>
      </c>
      <c r="AB48" t="s">
        <v>233</v>
      </c>
      <c r="AC48" s="34">
        <v>43509</v>
      </c>
      <c r="AQ48" t="s">
        <v>234</v>
      </c>
      <c r="AR48">
        <v>1</v>
      </c>
    </row>
    <row r="49" spans="1:44" x14ac:dyDescent="0.25">
      <c r="A49">
        <v>1</v>
      </c>
      <c r="B49" t="s">
        <v>19</v>
      </c>
      <c r="C49" t="s">
        <v>226</v>
      </c>
      <c r="D49" t="s">
        <v>166</v>
      </c>
      <c r="E49" t="s">
        <v>34</v>
      </c>
      <c r="F49">
        <v>159550</v>
      </c>
      <c r="G49" t="s">
        <v>162</v>
      </c>
      <c r="H49" s="34">
        <v>43448</v>
      </c>
      <c r="I49" s="34">
        <v>43448</v>
      </c>
      <c r="J49">
        <v>2018</v>
      </c>
      <c r="K49">
        <v>12</v>
      </c>
      <c r="L49" s="34">
        <v>43448</v>
      </c>
      <c r="M49" s="34">
        <v>43448</v>
      </c>
      <c r="N49" t="s">
        <v>229</v>
      </c>
      <c r="O49">
        <v>1</v>
      </c>
      <c r="P49">
        <v>-10000</v>
      </c>
      <c r="Q49">
        <v>-10000</v>
      </c>
      <c r="R49">
        <v>-10000</v>
      </c>
      <c r="S49">
        <v>-10000</v>
      </c>
      <c r="T49" t="s">
        <v>236</v>
      </c>
      <c r="U49" t="s">
        <v>163</v>
      </c>
      <c r="W49" t="s">
        <v>232</v>
      </c>
      <c r="X49">
        <v>0</v>
      </c>
      <c r="Y49">
        <v>0</v>
      </c>
      <c r="Z49" t="s">
        <v>233</v>
      </c>
      <c r="AA49" s="34">
        <v>43509</v>
      </c>
      <c r="AB49" t="s">
        <v>233</v>
      </c>
      <c r="AC49" s="34">
        <v>43509</v>
      </c>
      <c r="AQ49" t="s">
        <v>234</v>
      </c>
      <c r="AR49">
        <v>1</v>
      </c>
    </row>
    <row r="50" spans="1:44" x14ac:dyDescent="0.25">
      <c r="A50">
        <v>1</v>
      </c>
      <c r="B50" t="s">
        <v>19</v>
      </c>
      <c r="C50" t="s">
        <v>226</v>
      </c>
      <c r="D50" t="s">
        <v>156</v>
      </c>
      <c r="E50" t="s">
        <v>34</v>
      </c>
      <c r="F50">
        <v>159558</v>
      </c>
      <c r="G50" t="s">
        <v>157</v>
      </c>
      <c r="H50" s="34">
        <v>43445</v>
      </c>
      <c r="I50" s="34">
        <v>43445</v>
      </c>
      <c r="J50">
        <v>2018</v>
      </c>
      <c r="K50">
        <v>12</v>
      </c>
      <c r="L50" s="34">
        <v>43445</v>
      </c>
      <c r="M50" s="34">
        <v>43445</v>
      </c>
      <c r="N50" t="s">
        <v>229</v>
      </c>
      <c r="O50">
        <v>1</v>
      </c>
      <c r="P50">
        <v>-40000</v>
      </c>
      <c r="Q50">
        <v>-40000</v>
      </c>
      <c r="R50">
        <v>-40000</v>
      </c>
      <c r="S50">
        <v>-40000</v>
      </c>
      <c r="T50" t="s">
        <v>236</v>
      </c>
      <c r="U50" t="s">
        <v>158</v>
      </c>
      <c r="W50" t="s">
        <v>232</v>
      </c>
      <c r="X50">
        <v>0</v>
      </c>
      <c r="Y50">
        <v>0</v>
      </c>
      <c r="Z50" t="s">
        <v>233</v>
      </c>
      <c r="AA50" s="34">
        <v>43509</v>
      </c>
      <c r="AB50" t="s">
        <v>233</v>
      </c>
      <c r="AC50" s="34">
        <v>43509</v>
      </c>
      <c r="AQ50" t="s">
        <v>234</v>
      </c>
      <c r="AR50">
        <v>1</v>
      </c>
    </row>
    <row r="51" spans="1:44" x14ac:dyDescent="0.25">
      <c r="A51">
        <v>1</v>
      </c>
      <c r="B51" t="s">
        <v>19</v>
      </c>
      <c r="C51" t="s">
        <v>226</v>
      </c>
      <c r="D51" t="s">
        <v>159</v>
      </c>
      <c r="E51" t="s">
        <v>34</v>
      </c>
      <c r="F51">
        <v>159559</v>
      </c>
      <c r="G51" t="s">
        <v>157</v>
      </c>
      <c r="H51" s="34">
        <v>43445</v>
      </c>
      <c r="I51" s="34">
        <v>43445</v>
      </c>
      <c r="J51">
        <v>2018</v>
      </c>
      <c r="K51">
        <v>12</v>
      </c>
      <c r="L51" s="34">
        <v>43445</v>
      </c>
      <c r="M51" s="34">
        <v>43445</v>
      </c>
      <c r="N51" t="s">
        <v>229</v>
      </c>
      <c r="O51">
        <v>1</v>
      </c>
      <c r="P51">
        <v>-10000</v>
      </c>
      <c r="Q51">
        <v>-10000</v>
      </c>
      <c r="R51">
        <v>-10000</v>
      </c>
      <c r="S51">
        <v>-10000</v>
      </c>
      <c r="T51" t="s">
        <v>236</v>
      </c>
      <c r="U51" t="s">
        <v>158</v>
      </c>
      <c r="W51" t="s">
        <v>232</v>
      </c>
      <c r="X51">
        <v>0</v>
      </c>
      <c r="Y51">
        <v>0</v>
      </c>
      <c r="Z51" t="s">
        <v>233</v>
      </c>
      <c r="AA51" s="34">
        <v>43509</v>
      </c>
      <c r="AB51" t="s">
        <v>233</v>
      </c>
      <c r="AC51" s="34">
        <v>43509</v>
      </c>
      <c r="AQ51" t="s">
        <v>234</v>
      </c>
      <c r="AR51">
        <v>1</v>
      </c>
    </row>
    <row r="52" spans="1:44" x14ac:dyDescent="0.25">
      <c r="A52">
        <v>1</v>
      </c>
      <c r="B52" t="s">
        <v>19</v>
      </c>
      <c r="C52" t="s">
        <v>226</v>
      </c>
      <c r="D52" t="s">
        <v>160</v>
      </c>
      <c r="E52" t="s">
        <v>34</v>
      </c>
      <c r="F52">
        <v>159560</v>
      </c>
      <c r="G52" t="s">
        <v>157</v>
      </c>
      <c r="H52" s="34">
        <v>43445</v>
      </c>
      <c r="I52" s="34">
        <v>43445</v>
      </c>
      <c r="J52">
        <v>2018</v>
      </c>
      <c r="K52">
        <v>12</v>
      </c>
      <c r="L52" s="34">
        <v>43445</v>
      </c>
      <c r="M52" s="34">
        <v>43445</v>
      </c>
      <c r="N52" t="s">
        <v>229</v>
      </c>
      <c r="O52">
        <v>1</v>
      </c>
      <c r="P52">
        <v>-30000</v>
      </c>
      <c r="Q52">
        <v>-30000</v>
      </c>
      <c r="R52">
        <v>-30000</v>
      </c>
      <c r="S52">
        <v>-30000</v>
      </c>
      <c r="T52" t="s">
        <v>236</v>
      </c>
      <c r="U52" t="s">
        <v>158</v>
      </c>
      <c r="W52" t="s">
        <v>232</v>
      </c>
      <c r="X52">
        <v>0</v>
      </c>
      <c r="Y52">
        <v>0</v>
      </c>
      <c r="Z52" t="s">
        <v>233</v>
      </c>
      <c r="AA52" s="34">
        <v>43509</v>
      </c>
      <c r="AB52" t="s">
        <v>233</v>
      </c>
      <c r="AC52" s="34">
        <v>43509</v>
      </c>
      <c r="AQ52" t="s">
        <v>234</v>
      </c>
      <c r="AR52">
        <v>1</v>
      </c>
    </row>
    <row r="53" spans="1:44" x14ac:dyDescent="0.25">
      <c r="A53">
        <v>1</v>
      </c>
      <c r="B53" t="s">
        <v>19</v>
      </c>
      <c r="C53" t="s">
        <v>226</v>
      </c>
      <c r="D53" t="s">
        <v>280</v>
      </c>
      <c r="E53" t="s">
        <v>34</v>
      </c>
      <c r="F53">
        <v>158446</v>
      </c>
      <c r="G53" t="s">
        <v>308</v>
      </c>
      <c r="H53" s="34">
        <v>43409</v>
      </c>
      <c r="I53" s="34">
        <v>43409</v>
      </c>
      <c r="J53">
        <v>2018</v>
      </c>
      <c r="K53">
        <v>11</v>
      </c>
      <c r="L53" s="34">
        <v>43409</v>
      </c>
      <c r="M53" s="34">
        <v>43409</v>
      </c>
      <c r="N53" t="s">
        <v>229</v>
      </c>
      <c r="O53">
        <v>1</v>
      </c>
      <c r="P53">
        <v>-70000</v>
      </c>
      <c r="Q53">
        <v>-70000</v>
      </c>
      <c r="R53">
        <v>0</v>
      </c>
      <c r="S53">
        <v>0</v>
      </c>
      <c r="T53" t="s">
        <v>230</v>
      </c>
      <c r="U53" t="s">
        <v>309</v>
      </c>
      <c r="W53" t="s">
        <v>232</v>
      </c>
      <c r="X53">
        <v>0</v>
      </c>
      <c r="Y53">
        <v>0</v>
      </c>
      <c r="Z53" t="s">
        <v>269</v>
      </c>
      <c r="AA53" s="34">
        <v>43462</v>
      </c>
      <c r="AB53" t="s">
        <v>269</v>
      </c>
      <c r="AC53" s="34">
        <v>43462</v>
      </c>
      <c r="AQ53" t="s">
        <v>234</v>
      </c>
      <c r="AR53">
        <v>1</v>
      </c>
    </row>
    <row r="54" spans="1:44" s="27" customFormat="1" x14ac:dyDescent="0.25">
      <c r="A54" s="27">
        <v>1</v>
      </c>
      <c r="B54" s="27" t="s">
        <v>19</v>
      </c>
      <c r="C54" s="27" t="s">
        <v>226</v>
      </c>
      <c r="D54" s="27" t="s">
        <v>289</v>
      </c>
      <c r="E54" s="27" t="s">
        <v>34</v>
      </c>
      <c r="F54" s="27">
        <v>158453</v>
      </c>
      <c r="G54" s="27" t="s">
        <v>310</v>
      </c>
      <c r="H54" s="37">
        <v>43445</v>
      </c>
      <c r="I54" s="37">
        <v>43445</v>
      </c>
      <c r="J54" s="27">
        <v>2018</v>
      </c>
      <c r="K54" s="27">
        <v>12</v>
      </c>
      <c r="L54" s="37">
        <v>43445</v>
      </c>
      <c r="M54" s="37">
        <v>43445</v>
      </c>
      <c r="N54" s="27" t="s">
        <v>229</v>
      </c>
      <c r="O54" s="27">
        <v>1</v>
      </c>
      <c r="P54" s="27">
        <v>-20000</v>
      </c>
      <c r="Q54" s="27">
        <v>-20000</v>
      </c>
      <c r="R54" s="27">
        <v>0</v>
      </c>
      <c r="S54" s="27">
        <v>0</v>
      </c>
      <c r="T54" s="27" t="s">
        <v>230</v>
      </c>
      <c r="U54" s="27" t="s">
        <v>311</v>
      </c>
      <c r="W54" s="27" t="s">
        <v>232</v>
      </c>
      <c r="X54" s="27">
        <v>0</v>
      </c>
      <c r="Y54" s="27">
        <v>0</v>
      </c>
      <c r="Z54" s="27" t="s">
        <v>269</v>
      </c>
      <c r="AA54" s="37">
        <v>43462</v>
      </c>
      <c r="AB54" s="27" t="s">
        <v>269</v>
      </c>
      <c r="AC54" s="37">
        <v>43462</v>
      </c>
      <c r="AQ54" s="27" t="s">
        <v>234</v>
      </c>
      <c r="AR54" s="27">
        <v>1</v>
      </c>
    </row>
    <row r="55" spans="1:44" s="27" customFormat="1" x14ac:dyDescent="0.25">
      <c r="A55" s="27">
        <v>1</v>
      </c>
      <c r="B55" s="27" t="s">
        <v>19</v>
      </c>
      <c r="C55" s="27" t="s">
        <v>226</v>
      </c>
      <c r="D55" s="27" t="s">
        <v>294</v>
      </c>
      <c r="E55" s="27" t="s">
        <v>34</v>
      </c>
      <c r="F55" s="27">
        <v>158454</v>
      </c>
      <c r="G55" s="27" t="s">
        <v>312</v>
      </c>
      <c r="H55" s="37">
        <v>43449</v>
      </c>
      <c r="I55" s="37">
        <v>43449</v>
      </c>
      <c r="J55" s="27">
        <v>2018</v>
      </c>
      <c r="K55" s="27">
        <v>12</v>
      </c>
      <c r="L55" s="37">
        <v>43449</v>
      </c>
      <c r="M55" s="37">
        <v>43449</v>
      </c>
      <c r="N55" s="27" t="s">
        <v>229</v>
      </c>
      <c r="O55" s="27">
        <v>1</v>
      </c>
      <c r="P55" s="27">
        <v>-25000</v>
      </c>
      <c r="Q55" s="27">
        <v>-25000</v>
      </c>
      <c r="R55" s="27">
        <v>0</v>
      </c>
      <c r="S55" s="27">
        <v>0</v>
      </c>
      <c r="T55" s="27" t="s">
        <v>230</v>
      </c>
      <c r="U55" s="27" t="s">
        <v>313</v>
      </c>
      <c r="W55" s="27" t="s">
        <v>232</v>
      </c>
      <c r="X55" s="27">
        <v>0</v>
      </c>
      <c r="Y55" s="27">
        <v>0</v>
      </c>
      <c r="Z55" s="27" t="s">
        <v>269</v>
      </c>
      <c r="AA55" s="37">
        <v>43462</v>
      </c>
      <c r="AB55" s="27" t="s">
        <v>269</v>
      </c>
      <c r="AC55" s="37">
        <v>43462</v>
      </c>
      <c r="AQ55" s="27" t="s">
        <v>234</v>
      </c>
      <c r="AR55" s="27">
        <v>1</v>
      </c>
    </row>
    <row r="56" spans="1:44" s="27" customFormat="1" x14ac:dyDescent="0.25">
      <c r="A56" s="27">
        <v>1</v>
      </c>
      <c r="B56" s="27" t="s">
        <v>19</v>
      </c>
      <c r="C56" s="27" t="s">
        <v>226</v>
      </c>
      <c r="D56" s="27" t="s">
        <v>283</v>
      </c>
      <c r="E56" s="27" t="s">
        <v>34</v>
      </c>
      <c r="F56" s="27">
        <v>158158</v>
      </c>
      <c r="G56" s="27" t="s">
        <v>314</v>
      </c>
      <c r="H56" s="37">
        <v>43423</v>
      </c>
      <c r="I56" s="37">
        <v>43423</v>
      </c>
      <c r="J56" s="27">
        <v>2018</v>
      </c>
      <c r="K56" s="27">
        <v>11</v>
      </c>
      <c r="L56" s="37">
        <v>43423</v>
      </c>
      <c r="M56" s="37">
        <v>43423</v>
      </c>
      <c r="N56" s="27" t="s">
        <v>229</v>
      </c>
      <c r="O56" s="27">
        <v>1</v>
      </c>
      <c r="P56" s="27">
        <v>-5000</v>
      </c>
      <c r="Q56" s="27">
        <v>-5000</v>
      </c>
      <c r="R56" s="27">
        <v>0</v>
      </c>
      <c r="S56" s="27">
        <v>0</v>
      </c>
      <c r="T56" s="27" t="s">
        <v>230</v>
      </c>
      <c r="U56" s="27" t="s">
        <v>315</v>
      </c>
      <c r="W56" s="27" t="s">
        <v>232</v>
      </c>
      <c r="X56" s="27">
        <v>0</v>
      </c>
      <c r="Y56" s="27">
        <v>0</v>
      </c>
      <c r="Z56" s="27" t="s">
        <v>233</v>
      </c>
      <c r="AA56" s="37">
        <v>43441</v>
      </c>
      <c r="AB56" s="27" t="s">
        <v>233</v>
      </c>
      <c r="AC56" s="37">
        <v>43441</v>
      </c>
      <c r="AQ56" s="27" t="s">
        <v>234</v>
      </c>
      <c r="AR56" s="27">
        <v>1</v>
      </c>
    </row>
    <row r="57" spans="1:44" x14ac:dyDescent="0.25">
      <c r="A57">
        <v>1</v>
      </c>
      <c r="B57" t="s">
        <v>19</v>
      </c>
      <c r="C57" t="s">
        <v>226</v>
      </c>
      <c r="D57" t="s">
        <v>139</v>
      </c>
      <c r="E57" t="s">
        <v>34</v>
      </c>
      <c r="F57">
        <v>158978</v>
      </c>
      <c r="G57" t="s">
        <v>140</v>
      </c>
      <c r="H57" s="34">
        <v>43419</v>
      </c>
      <c r="I57" s="34">
        <v>43419</v>
      </c>
      <c r="J57">
        <v>2018</v>
      </c>
      <c r="K57">
        <v>11</v>
      </c>
      <c r="L57" s="34">
        <v>43419</v>
      </c>
      <c r="M57" s="34">
        <v>43419</v>
      </c>
      <c r="N57" t="s">
        <v>229</v>
      </c>
      <c r="O57">
        <v>1</v>
      </c>
      <c r="P57">
        <v>-25000</v>
      </c>
      <c r="Q57">
        <v>-25000</v>
      </c>
      <c r="R57">
        <v>-25000</v>
      </c>
      <c r="S57">
        <v>-25000</v>
      </c>
      <c r="T57" t="s">
        <v>236</v>
      </c>
      <c r="U57" t="s">
        <v>141</v>
      </c>
      <c r="W57" t="s">
        <v>232</v>
      </c>
      <c r="X57">
        <v>0</v>
      </c>
      <c r="Y57">
        <v>0</v>
      </c>
      <c r="Z57" t="s">
        <v>233</v>
      </c>
      <c r="AA57" s="34">
        <v>43482</v>
      </c>
      <c r="AB57" t="s">
        <v>233</v>
      </c>
      <c r="AC57" s="34">
        <v>43482</v>
      </c>
      <c r="AQ57" t="s">
        <v>234</v>
      </c>
      <c r="AR57">
        <v>1</v>
      </c>
    </row>
    <row r="58" spans="1:44" x14ac:dyDescent="0.25">
      <c r="A58">
        <v>1</v>
      </c>
      <c r="B58" t="s">
        <v>19</v>
      </c>
      <c r="C58" t="s">
        <v>226</v>
      </c>
      <c r="D58" t="s">
        <v>115</v>
      </c>
      <c r="E58" t="s">
        <v>34</v>
      </c>
      <c r="F58">
        <v>155979</v>
      </c>
      <c r="G58" t="s">
        <v>116</v>
      </c>
      <c r="H58" s="34">
        <v>43290</v>
      </c>
      <c r="I58" s="34">
        <v>43290</v>
      </c>
      <c r="J58">
        <v>2018</v>
      </c>
      <c r="K58">
        <v>7</v>
      </c>
      <c r="L58" s="34">
        <v>43290</v>
      </c>
      <c r="M58" s="34">
        <v>43290</v>
      </c>
      <c r="N58" t="s">
        <v>229</v>
      </c>
      <c r="O58">
        <v>1</v>
      </c>
      <c r="P58">
        <v>-5000</v>
      </c>
      <c r="Q58">
        <v>-5000</v>
      </c>
      <c r="R58">
        <v>-5000</v>
      </c>
      <c r="S58">
        <v>-5000</v>
      </c>
      <c r="T58" t="s">
        <v>236</v>
      </c>
      <c r="U58" t="s">
        <v>117</v>
      </c>
      <c r="W58" t="s">
        <v>232</v>
      </c>
      <c r="X58">
        <v>0</v>
      </c>
      <c r="Y58">
        <v>0</v>
      </c>
      <c r="Z58" t="s">
        <v>233</v>
      </c>
      <c r="AA58" s="34">
        <v>43346</v>
      </c>
      <c r="AB58" t="s">
        <v>233</v>
      </c>
      <c r="AC58" s="34">
        <v>43346</v>
      </c>
      <c r="AQ58" t="s">
        <v>234</v>
      </c>
      <c r="AR58">
        <v>1</v>
      </c>
    </row>
    <row r="59" spans="1:44" x14ac:dyDescent="0.25">
      <c r="A59">
        <v>1</v>
      </c>
      <c r="B59" t="s">
        <v>19</v>
      </c>
      <c r="C59" t="s">
        <v>226</v>
      </c>
      <c r="D59" t="s">
        <v>151</v>
      </c>
      <c r="E59" t="s">
        <v>34</v>
      </c>
      <c r="F59">
        <v>155981</v>
      </c>
      <c r="G59" t="s">
        <v>152</v>
      </c>
      <c r="H59" s="34">
        <v>43326</v>
      </c>
      <c r="I59" s="34">
        <v>43326</v>
      </c>
      <c r="J59">
        <v>2018</v>
      </c>
      <c r="K59">
        <v>8</v>
      </c>
      <c r="L59" s="34">
        <v>43326</v>
      </c>
      <c r="M59" s="34">
        <v>43326</v>
      </c>
      <c r="N59" t="s">
        <v>229</v>
      </c>
      <c r="O59">
        <v>1</v>
      </c>
      <c r="P59">
        <v>-5000</v>
      </c>
      <c r="Q59">
        <v>-5000</v>
      </c>
      <c r="R59">
        <v>-5000</v>
      </c>
      <c r="S59">
        <v>-5000</v>
      </c>
      <c r="T59" t="s">
        <v>236</v>
      </c>
      <c r="U59" t="s">
        <v>153</v>
      </c>
      <c r="W59" t="s">
        <v>232</v>
      </c>
      <c r="X59">
        <v>0</v>
      </c>
      <c r="Y59">
        <v>0</v>
      </c>
      <c r="Z59" t="s">
        <v>233</v>
      </c>
      <c r="AA59" s="34">
        <v>43346</v>
      </c>
      <c r="AB59" t="s">
        <v>233</v>
      </c>
      <c r="AC59" s="34">
        <v>43346</v>
      </c>
      <c r="AQ59" t="s">
        <v>234</v>
      </c>
      <c r="AR59">
        <v>1</v>
      </c>
    </row>
    <row r="60" spans="1:44" x14ac:dyDescent="0.25">
      <c r="P60" s="35"/>
    </row>
    <row r="61" spans="1:44" ht="15.75" thickBot="1" x14ac:dyDescent="0.3">
      <c r="P61" s="36">
        <f>SUM(P2:P60)</f>
        <v>2000</v>
      </c>
    </row>
    <row r="62" spans="1:44" ht="15.75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4"/>
  <sheetViews>
    <sheetView topLeftCell="A22" workbookViewId="0">
      <selection activeCell="I35" sqref="I35"/>
    </sheetView>
  </sheetViews>
  <sheetFormatPr defaultRowHeight="15" x14ac:dyDescent="0.25"/>
  <cols>
    <col min="8" max="8" width="10.140625" bestFit="1" customWidth="1"/>
  </cols>
  <sheetData>
    <row r="3" spans="1:10" x14ac:dyDescent="0.25">
      <c r="F3" s="19" t="s">
        <v>6</v>
      </c>
      <c r="G3" s="19" t="s">
        <v>7</v>
      </c>
      <c r="I3" s="19" t="s">
        <v>8</v>
      </c>
      <c r="J3" s="19" t="s">
        <v>9</v>
      </c>
    </row>
    <row r="4" spans="1:10" x14ac:dyDescent="0.25">
      <c r="G4" s="19" t="s">
        <v>10</v>
      </c>
      <c r="H4" s="19" t="s">
        <v>11</v>
      </c>
      <c r="I4" s="19" t="s">
        <v>12</v>
      </c>
      <c r="J4" s="19" t="s">
        <v>13</v>
      </c>
    </row>
    <row r="5" spans="1:10" x14ac:dyDescent="0.25">
      <c r="A5" s="20" t="s">
        <v>14</v>
      </c>
      <c r="B5" s="21" t="s">
        <v>15</v>
      </c>
      <c r="C5" s="21" t="s">
        <v>16</v>
      </c>
    </row>
    <row r="6" spans="1:10" x14ac:dyDescent="0.25">
      <c r="A6" s="19" t="s">
        <v>17</v>
      </c>
      <c r="D6" s="21" t="s">
        <v>18</v>
      </c>
      <c r="E6" s="19" t="s">
        <v>19</v>
      </c>
    </row>
    <row r="7" spans="1:10" x14ac:dyDescent="0.25">
      <c r="A7" s="21" t="s">
        <v>20</v>
      </c>
    </row>
    <row r="8" spans="1:10" x14ac:dyDescent="0.25">
      <c r="A8" s="19" t="s">
        <v>21</v>
      </c>
    </row>
    <row r="10" spans="1:10" x14ac:dyDescent="0.25">
      <c r="A10" s="19" t="s">
        <v>22</v>
      </c>
    </row>
    <row r="12" spans="1:10" x14ac:dyDescent="0.25">
      <c r="A12" s="22" t="s">
        <v>23</v>
      </c>
    </row>
    <row r="14" spans="1:10" x14ac:dyDescent="0.25">
      <c r="A14" s="21" t="s">
        <v>24</v>
      </c>
      <c r="B14" s="21" t="s">
        <v>25</v>
      </c>
      <c r="C14" s="21" t="s">
        <v>26</v>
      </c>
      <c r="D14" s="21" t="s">
        <v>27</v>
      </c>
      <c r="E14" s="21" t="s">
        <v>28</v>
      </c>
      <c r="G14" s="21" t="s">
        <v>29</v>
      </c>
      <c r="H14" s="21" t="s">
        <v>30</v>
      </c>
      <c r="I14" s="21" t="s">
        <v>31</v>
      </c>
    </row>
    <row r="15" spans="1:10" x14ac:dyDescent="0.25">
      <c r="E15" s="21" t="s">
        <v>32</v>
      </c>
      <c r="G15" s="23">
        <v>0</v>
      </c>
      <c r="H15" s="23">
        <v>0</v>
      </c>
      <c r="I15" s="23">
        <v>0</v>
      </c>
    </row>
    <row r="16" spans="1:10" x14ac:dyDescent="0.25">
      <c r="A16" s="24" t="s">
        <v>33</v>
      </c>
      <c r="B16" s="24" t="s">
        <v>34</v>
      </c>
      <c r="C16" s="24" t="s">
        <v>35</v>
      </c>
      <c r="D16" s="24" t="s">
        <v>36</v>
      </c>
      <c r="E16" s="24" t="s">
        <v>37</v>
      </c>
      <c r="H16" s="25">
        <v>9000</v>
      </c>
      <c r="I16" s="25">
        <v>-9000</v>
      </c>
    </row>
    <row r="17" spans="1:9" x14ac:dyDescent="0.25">
      <c r="A17" s="24" t="s">
        <v>38</v>
      </c>
      <c r="B17" s="24" t="s">
        <v>34</v>
      </c>
      <c r="C17" s="24" t="s">
        <v>39</v>
      </c>
      <c r="D17" s="24" t="s">
        <v>40</v>
      </c>
      <c r="E17" s="24" t="s">
        <v>41</v>
      </c>
      <c r="H17" s="25">
        <v>10500</v>
      </c>
      <c r="I17" s="25">
        <v>-19500</v>
      </c>
    </row>
    <row r="18" spans="1:9" x14ac:dyDescent="0.25">
      <c r="A18" s="24" t="s">
        <v>42</v>
      </c>
      <c r="B18" s="24" t="s">
        <v>34</v>
      </c>
      <c r="C18" s="24" t="s">
        <v>43</v>
      </c>
      <c r="D18" s="24" t="s">
        <v>44</v>
      </c>
      <c r="E18" s="24" t="s">
        <v>45</v>
      </c>
      <c r="H18" s="25">
        <v>3500</v>
      </c>
      <c r="I18" s="25">
        <v>-23000</v>
      </c>
    </row>
    <row r="19" spans="1:9" x14ac:dyDescent="0.25">
      <c r="A19" s="24" t="s">
        <v>42</v>
      </c>
      <c r="B19" s="24" t="s">
        <v>34</v>
      </c>
      <c r="C19" s="24" t="s">
        <v>46</v>
      </c>
      <c r="D19" s="24" t="s">
        <v>47</v>
      </c>
      <c r="E19" s="24" t="s">
        <v>48</v>
      </c>
      <c r="H19" s="25">
        <v>3500</v>
      </c>
      <c r="I19" s="25">
        <v>-26500</v>
      </c>
    </row>
    <row r="20" spans="1:9" x14ac:dyDescent="0.25">
      <c r="A20" s="24" t="s">
        <v>49</v>
      </c>
      <c r="B20" s="24" t="s">
        <v>34</v>
      </c>
      <c r="C20" s="24" t="s">
        <v>50</v>
      </c>
      <c r="D20" s="24" t="s">
        <v>51</v>
      </c>
      <c r="E20" s="24" t="s">
        <v>52</v>
      </c>
      <c r="H20" s="25">
        <v>10000</v>
      </c>
      <c r="I20" s="25">
        <v>-36500</v>
      </c>
    </row>
    <row r="21" spans="1:9" s="27" customFormat="1" x14ac:dyDescent="0.25">
      <c r="A21" s="26" t="s">
        <v>53</v>
      </c>
      <c r="B21" s="26" t="s">
        <v>34</v>
      </c>
      <c r="C21" s="26" t="s">
        <v>54</v>
      </c>
      <c r="D21" s="26" t="s">
        <v>55</v>
      </c>
      <c r="E21" s="26" t="s">
        <v>56</v>
      </c>
      <c r="H21" s="28">
        <v>5000</v>
      </c>
      <c r="I21" s="28">
        <v>-41500</v>
      </c>
    </row>
    <row r="22" spans="1:9" x14ac:dyDescent="0.25">
      <c r="A22" s="24" t="s">
        <v>57</v>
      </c>
      <c r="B22" s="24" t="s">
        <v>34</v>
      </c>
      <c r="C22" s="24" t="s">
        <v>58</v>
      </c>
      <c r="D22" s="24" t="s">
        <v>59</v>
      </c>
      <c r="E22" s="24" t="s">
        <v>56</v>
      </c>
      <c r="H22" s="25">
        <v>4500</v>
      </c>
      <c r="I22" s="25">
        <v>-46000</v>
      </c>
    </row>
    <row r="23" spans="1:9" x14ac:dyDescent="0.25">
      <c r="A23" s="24" t="s">
        <v>60</v>
      </c>
      <c r="B23" s="24" t="s">
        <v>34</v>
      </c>
      <c r="C23" s="24" t="s">
        <v>61</v>
      </c>
      <c r="D23" s="24" t="s">
        <v>62</v>
      </c>
      <c r="E23" s="24" t="s">
        <v>63</v>
      </c>
      <c r="H23" s="25">
        <v>10500</v>
      </c>
      <c r="I23" s="25">
        <v>-56500</v>
      </c>
    </row>
    <row r="24" spans="1:9" s="27" customFormat="1" x14ac:dyDescent="0.25">
      <c r="A24" s="26" t="s">
        <v>64</v>
      </c>
      <c r="B24" s="26" t="s">
        <v>34</v>
      </c>
      <c r="C24" s="26" t="s">
        <v>65</v>
      </c>
      <c r="D24" s="26" t="s">
        <v>66</v>
      </c>
      <c r="E24" s="26" t="s">
        <v>67</v>
      </c>
      <c r="H24" s="28">
        <v>10000</v>
      </c>
      <c r="I24" s="28">
        <v>-66500</v>
      </c>
    </row>
    <row r="25" spans="1:9" s="27" customFormat="1" x14ac:dyDescent="0.25">
      <c r="A25" s="26" t="s">
        <v>68</v>
      </c>
      <c r="B25" s="26" t="s">
        <v>34</v>
      </c>
      <c r="C25" s="26" t="s">
        <v>69</v>
      </c>
      <c r="D25" s="26" t="s">
        <v>70</v>
      </c>
      <c r="E25" s="26" t="s">
        <v>71</v>
      </c>
      <c r="H25" s="28">
        <v>5000</v>
      </c>
      <c r="I25" s="28">
        <v>-71500</v>
      </c>
    </row>
    <row r="26" spans="1:9" x14ac:dyDescent="0.25">
      <c r="A26" s="24" t="s">
        <v>72</v>
      </c>
      <c r="B26" s="24" t="s">
        <v>34</v>
      </c>
      <c r="C26" s="24" t="s">
        <v>73</v>
      </c>
      <c r="D26" s="24" t="s">
        <v>74</v>
      </c>
      <c r="E26" s="24" t="s">
        <v>75</v>
      </c>
      <c r="H26" s="25">
        <v>153500</v>
      </c>
      <c r="I26" s="25">
        <v>-225000</v>
      </c>
    </row>
    <row r="27" spans="1:9" s="27" customFormat="1" x14ac:dyDescent="0.25">
      <c r="A27" s="26" t="s">
        <v>76</v>
      </c>
      <c r="B27" s="26" t="s">
        <v>34</v>
      </c>
      <c r="C27" s="26" t="s">
        <v>77</v>
      </c>
      <c r="D27" s="26" t="s">
        <v>78</v>
      </c>
      <c r="E27" s="26" t="s">
        <v>79</v>
      </c>
      <c r="H27" s="28">
        <v>5000</v>
      </c>
      <c r="I27" s="28">
        <v>-230000</v>
      </c>
    </row>
    <row r="28" spans="1:9" s="27" customFormat="1" x14ac:dyDescent="0.25">
      <c r="A28" s="26" t="s">
        <v>80</v>
      </c>
      <c r="B28" s="26" t="s">
        <v>34</v>
      </c>
      <c r="C28" s="26" t="s">
        <v>81</v>
      </c>
      <c r="D28" s="26" t="s">
        <v>82</v>
      </c>
      <c r="E28" s="26" t="s">
        <v>83</v>
      </c>
      <c r="H28" s="28">
        <v>5000</v>
      </c>
      <c r="I28" s="28">
        <v>-235000</v>
      </c>
    </row>
    <row r="29" spans="1:9" x14ac:dyDescent="0.25">
      <c r="A29" s="24" t="s">
        <v>80</v>
      </c>
      <c r="B29" s="24" t="s">
        <v>34</v>
      </c>
      <c r="C29" s="24" t="s">
        <v>84</v>
      </c>
      <c r="D29" s="24" t="s">
        <v>82</v>
      </c>
      <c r="E29" s="24" t="s">
        <v>83</v>
      </c>
      <c r="H29" s="25">
        <v>20000</v>
      </c>
      <c r="I29" s="25">
        <v>-255000</v>
      </c>
    </row>
    <row r="30" spans="1:9" x14ac:dyDescent="0.25">
      <c r="A30" s="24" t="s">
        <v>85</v>
      </c>
      <c r="B30" s="24" t="s">
        <v>34</v>
      </c>
      <c r="C30" s="24" t="s">
        <v>86</v>
      </c>
      <c r="D30" s="24" t="s">
        <v>87</v>
      </c>
      <c r="E30" s="24" t="s">
        <v>88</v>
      </c>
      <c r="H30" s="25">
        <v>3500</v>
      </c>
      <c r="I30" s="25">
        <v>-258500</v>
      </c>
    </row>
    <row r="31" spans="1:9" s="27" customFormat="1" x14ac:dyDescent="0.25">
      <c r="A31" s="26" t="s">
        <v>89</v>
      </c>
      <c r="B31" s="26" t="s">
        <v>34</v>
      </c>
      <c r="C31" s="26" t="s">
        <v>90</v>
      </c>
      <c r="D31" s="26" t="s">
        <v>91</v>
      </c>
      <c r="E31" s="26" t="s">
        <v>92</v>
      </c>
      <c r="H31" s="28">
        <v>10000</v>
      </c>
      <c r="I31" s="28">
        <v>-268500</v>
      </c>
    </row>
    <row r="32" spans="1:9" s="27" customFormat="1" x14ac:dyDescent="0.25">
      <c r="A32" s="26" t="s">
        <v>93</v>
      </c>
      <c r="B32" s="26" t="s">
        <v>34</v>
      </c>
      <c r="C32" s="26" t="s">
        <v>94</v>
      </c>
      <c r="D32" s="26" t="s">
        <v>95</v>
      </c>
      <c r="E32" s="26" t="s">
        <v>96</v>
      </c>
      <c r="H32" s="28">
        <v>10000</v>
      </c>
      <c r="I32" s="28">
        <v>-278500</v>
      </c>
    </row>
    <row r="33" spans="1:9" s="27" customFormat="1" x14ac:dyDescent="0.25">
      <c r="A33" s="26" t="s">
        <v>97</v>
      </c>
      <c r="B33" s="26" t="s">
        <v>34</v>
      </c>
      <c r="C33" s="26" t="s">
        <v>98</v>
      </c>
      <c r="D33" s="26" t="s">
        <v>99</v>
      </c>
      <c r="E33" s="26" t="s">
        <v>100</v>
      </c>
      <c r="H33" s="28">
        <v>11000</v>
      </c>
      <c r="I33" s="28">
        <v>-289500</v>
      </c>
    </row>
    <row r="34" spans="1:9" s="27" customFormat="1" x14ac:dyDescent="0.25">
      <c r="A34" s="26" t="s">
        <v>101</v>
      </c>
      <c r="B34" s="26" t="s">
        <v>34</v>
      </c>
      <c r="C34" s="26" t="s">
        <v>102</v>
      </c>
      <c r="D34" s="26" t="s">
        <v>103</v>
      </c>
      <c r="E34" s="26" t="s">
        <v>104</v>
      </c>
      <c r="H34" s="28">
        <v>4500</v>
      </c>
      <c r="I34" s="28">
        <v>-294000</v>
      </c>
    </row>
    <row r="35" spans="1:9" s="27" customFormat="1" x14ac:dyDescent="0.25">
      <c r="A35" s="26" t="s">
        <v>101</v>
      </c>
      <c r="B35" s="26" t="s">
        <v>34</v>
      </c>
      <c r="C35" s="26" t="s">
        <v>105</v>
      </c>
      <c r="D35" s="26" t="s">
        <v>106</v>
      </c>
      <c r="E35" s="26" t="s">
        <v>107</v>
      </c>
      <c r="H35" s="28">
        <v>4500</v>
      </c>
      <c r="I35" s="28">
        <v>-298500</v>
      </c>
    </row>
    <row r="36" spans="1:9" s="30" customFormat="1" x14ac:dyDescent="0.25">
      <c r="A36" s="29"/>
      <c r="B36" s="29"/>
      <c r="C36" s="29"/>
      <c r="D36" s="29"/>
      <c r="E36" s="29"/>
      <c r="H36" s="31"/>
      <c r="I36" s="31"/>
    </row>
    <row r="37" spans="1:9" x14ac:dyDescent="0.25">
      <c r="A37" s="24" t="s">
        <v>108</v>
      </c>
      <c r="B37" s="24" t="s">
        <v>34</v>
      </c>
      <c r="C37" s="24" t="s">
        <v>109</v>
      </c>
      <c r="D37" s="24" t="s">
        <v>110</v>
      </c>
      <c r="E37" s="24" t="s">
        <v>100</v>
      </c>
      <c r="H37" s="25">
        <v>11000</v>
      </c>
      <c r="I37" s="25">
        <v>-309500</v>
      </c>
    </row>
    <row r="38" spans="1:9" x14ac:dyDescent="0.25">
      <c r="E38" s="21" t="s">
        <v>111</v>
      </c>
      <c r="F38" s="21" t="s">
        <v>12</v>
      </c>
      <c r="G38" s="25">
        <v>19500</v>
      </c>
      <c r="H38" s="25">
        <v>329000</v>
      </c>
    </row>
    <row r="39" spans="1:9" x14ac:dyDescent="0.25">
      <c r="E39" s="21" t="s">
        <v>112</v>
      </c>
      <c r="H39" s="25">
        <v>309500</v>
      </c>
    </row>
    <row r="40" spans="1:9" x14ac:dyDescent="0.25">
      <c r="E40" s="21" t="s">
        <v>113</v>
      </c>
      <c r="F40" s="21" t="s">
        <v>12</v>
      </c>
      <c r="G40" s="23">
        <v>0</v>
      </c>
      <c r="H40" s="23">
        <v>0</v>
      </c>
    </row>
    <row r="41" spans="1:9" x14ac:dyDescent="0.25">
      <c r="E41" s="21" t="s">
        <v>114</v>
      </c>
      <c r="F41" s="21" t="s">
        <v>12</v>
      </c>
      <c r="H41" s="25">
        <v>309500</v>
      </c>
    </row>
    <row r="43" spans="1:9" x14ac:dyDescent="0.25">
      <c r="H43" s="2">
        <f>H35+H34+H33+H32+H31+H28+H27+H25+H24+H21</f>
        <v>70000</v>
      </c>
    </row>
    <row r="44" spans="1:9" x14ac:dyDescent="0.25">
      <c r="H44" s="2" t="e">
        <f>H43+'Safaricom Ledger'!G40</f>
        <v>#VALUE!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Reconciliation</vt:lpstr>
      <vt:lpstr>Safaricom Ledger</vt:lpstr>
      <vt:lpstr>BCD Ledger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2019-02-18T10:09:58Z</dcterms:modified>
</cp:coreProperties>
</file>