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erena Beach Hotel\"/>
    </mc:Choice>
  </mc:AlternateContent>
  <bookViews>
    <workbookView xWindow="0" yWindow="0" windowWidth="15360" windowHeight="7155" activeTab="1"/>
  </bookViews>
  <sheets>
    <sheet name="Reconciliation" sheetId="1" r:id="rId1"/>
    <sheet name="BCD Ledger" sheetId="3" r:id="rId2"/>
    <sheet name="Safaricom Ledger" sheetId="4" r:id="rId3"/>
    <sheet name="Supplier statement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22" i="1" s="1"/>
  <c r="H512" i="3"/>
  <c r="H38" i="2"/>
  <c r="G74" i="2"/>
  <c r="G517" i="4"/>
  <c r="F516" i="4"/>
  <c r="G516" i="4"/>
  <c r="G13" i="1" s="1"/>
  <c r="H13" i="1" s="1"/>
  <c r="H509" i="3"/>
  <c r="F72" i="2"/>
  <c r="H21" i="1" s="1"/>
  <c r="I509" i="3"/>
  <c r="I510" i="3" s="1"/>
  <c r="I477" i="3"/>
  <c r="G14" i="1"/>
  <c r="H14" i="1" s="1"/>
  <c r="G10" i="1"/>
  <c r="H10" i="1" s="1"/>
  <c r="G477" i="3"/>
  <c r="H477" i="3"/>
  <c r="I33" i="2"/>
  <c r="I34" i="2"/>
  <c r="J33" i="2"/>
  <c r="L33" i="2" s="1"/>
  <c r="J34" i="2"/>
  <c r="L34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L16" i="2" s="1"/>
  <c r="J17" i="2"/>
  <c r="L17" i="2" s="1"/>
  <c r="J36" i="2"/>
  <c r="L36" i="2" s="1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9" i="2"/>
  <c r="L9" i="2" s="1"/>
  <c r="J24" i="2"/>
  <c r="L24" i="2" s="1"/>
  <c r="J25" i="2"/>
  <c r="L25" i="2" s="1"/>
  <c r="J26" i="2"/>
  <c r="L26" i="2" s="1"/>
  <c r="L37" i="2"/>
  <c r="J27" i="2"/>
  <c r="L27" i="2" s="1"/>
  <c r="J28" i="2"/>
  <c r="L28" i="2" s="1"/>
  <c r="J29" i="2"/>
  <c r="L29" i="2" s="1"/>
  <c r="J30" i="2"/>
  <c r="L30" i="2" s="1"/>
  <c r="J31" i="2"/>
  <c r="L31" i="2" s="1"/>
  <c r="J35" i="2"/>
  <c r="L35" i="2" s="1"/>
  <c r="J32" i="2"/>
  <c r="L32" i="2" s="1"/>
  <c r="J8" i="2"/>
  <c r="L8" i="2" s="1"/>
  <c r="J10" i="2"/>
  <c r="L10" i="2" s="1"/>
  <c r="I11" i="2"/>
  <c r="I12" i="2"/>
  <c r="I13" i="2"/>
  <c r="I14" i="2"/>
  <c r="I15" i="2"/>
  <c r="I16" i="2"/>
  <c r="I17" i="2"/>
  <c r="I36" i="2"/>
  <c r="I18" i="2"/>
  <c r="I19" i="2"/>
  <c r="I20" i="2"/>
  <c r="I21" i="2"/>
  <c r="I22" i="2"/>
  <c r="I23" i="2"/>
  <c r="I9" i="2"/>
  <c r="I24" i="2"/>
  <c r="I25" i="2"/>
  <c r="I26" i="2"/>
  <c r="I37" i="2"/>
  <c r="I27" i="2"/>
  <c r="I28" i="2"/>
  <c r="I29" i="2"/>
  <c r="I30" i="2"/>
  <c r="I31" i="2"/>
  <c r="I35" i="2"/>
  <c r="I32" i="2"/>
  <c r="I8" i="2"/>
  <c r="I10" i="2"/>
  <c r="H6" i="1"/>
  <c r="G72" i="2"/>
  <c r="G9" i="1" l="1"/>
  <c r="H9" i="1" l="1"/>
  <c r="H25" i="1" s="1"/>
  <c r="H27" i="1" s="1"/>
</calcChain>
</file>

<file path=xl/comments1.xml><?xml version="1.0" encoding="utf-8"?>
<comments xmlns="http://schemas.openxmlformats.org/spreadsheetml/2006/main">
  <authors>
    <author>Windows User</author>
  </authors>
  <commentList>
    <comment ref="D59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sh.47175</t>
        </r>
      </text>
    </comment>
    <comment ref="D60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24,600</t>
        </r>
      </text>
    </comment>
    <comment ref="D64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16400</t>
        </r>
      </text>
    </comment>
    <comment ref="D67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16400</t>
        </r>
      </text>
    </comment>
    <comment ref="D8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7790
</t>
        </r>
      </text>
    </comment>
    <comment ref="D84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46740</t>
        </r>
      </text>
    </comment>
    <comment ref="D87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31160</t>
        </r>
      </text>
    </comment>
    <comment ref="D89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15,580</t>
        </r>
      </text>
    </comment>
    <comment ref="D90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77900</t>
        </r>
      </text>
    </comment>
  </commentList>
</comments>
</file>

<file path=xl/sharedStrings.xml><?xml version="1.0" encoding="utf-8"?>
<sst xmlns="http://schemas.openxmlformats.org/spreadsheetml/2006/main" count="3606" uniqueCount="1160">
  <si>
    <t>Balance as per the ledger at 31.12.2018</t>
  </si>
  <si>
    <t>'-Safaricom etravel</t>
  </si>
  <si>
    <t>-BCD etravel</t>
  </si>
  <si>
    <t>Balance as per the supplier statement at 31.12.2018</t>
  </si>
  <si>
    <t>Variance</t>
  </si>
  <si>
    <t>Supplier Balance Reconciliation as at 31.12.2018</t>
  </si>
  <si>
    <t>Ksh</t>
  </si>
  <si>
    <t>Tourism  Promotion  Services  Ltd</t>
  </si>
  <si>
    <t>Name:</t>
  </si>
  <si>
    <t>Highlight  Travel  Limited</t>
  </si>
  <si>
    <t>Page:</t>
  </si>
  <si>
    <t>P.O.Box</t>
  </si>
  <si>
    <t>58082,Nairobi.</t>
  </si>
  <si>
    <t>KSH</t>
  </si>
  <si>
    <t>Date</t>
  </si>
  <si>
    <t>Reference</t>
  </si>
  <si>
    <t>Description</t>
  </si>
  <si>
    <t>Debit</t>
  </si>
  <si>
    <t>Credit</t>
  </si>
  <si>
    <t>25/10/18</t>
  </si>
  <si>
    <t>SV18100379</t>
  </si>
  <si>
    <t>IB18100216</t>
  </si>
  <si>
    <t>VCR  SVS</t>
  </si>
  <si>
    <t>SV18100380</t>
  </si>
  <si>
    <t>IB18100217</t>
  </si>
  <si>
    <t>08/11/18</t>
  </si>
  <si>
    <t>VCR</t>
  </si>
  <si>
    <t>SV18100483</t>
  </si>
  <si>
    <t>IB18110003</t>
  </si>
  <si>
    <t>10/11/18</t>
  </si>
  <si>
    <t>SV18100169</t>
  </si>
  <si>
    <t>IB18110005</t>
  </si>
  <si>
    <t>SV18100170</t>
  </si>
  <si>
    <t>IB18110006</t>
  </si>
  <si>
    <t>SV18100171</t>
  </si>
  <si>
    <t>IB18110007</t>
  </si>
  <si>
    <t>SV18100267</t>
  </si>
  <si>
    <t>IB18110008</t>
  </si>
  <si>
    <t>22/11/18</t>
  </si>
  <si>
    <t>SV18110148</t>
  </si>
  <si>
    <t>IB18110017</t>
  </si>
  <si>
    <t>23/11/18</t>
  </si>
  <si>
    <t>SV18110147</t>
  </si>
  <si>
    <t>SV18100485</t>
  </si>
  <si>
    <t>IB18110038</t>
  </si>
  <si>
    <t>SV18100486</t>
  </si>
  <si>
    <t>IB18110039</t>
  </si>
  <si>
    <t>SV18110004</t>
  </si>
  <si>
    <t>IB18110045</t>
  </si>
  <si>
    <t>09/11/18</t>
  </si>
  <si>
    <t>SV18110009</t>
  </si>
  <si>
    <t>IB18110048</t>
  </si>
  <si>
    <t>SV18110010</t>
  </si>
  <si>
    <t>IB18110049</t>
  </si>
  <si>
    <t>IB18110064</t>
  </si>
  <si>
    <t>12/11/18</t>
  </si>
  <si>
    <t>SV18110165</t>
  </si>
  <si>
    <t>IB18110069</t>
  </si>
  <si>
    <t>17/11/18</t>
  </si>
  <si>
    <t>VCR  SV</t>
  </si>
  <si>
    <t>SV18110116</t>
  </si>
  <si>
    <t>IB18110101</t>
  </si>
  <si>
    <t>16/11/18</t>
  </si>
  <si>
    <t>SV18110408</t>
  </si>
  <si>
    <t>IB18110105</t>
  </si>
  <si>
    <t>24/11/18</t>
  </si>
  <si>
    <t>SV18110210</t>
  </si>
  <si>
    <t>IB18110145</t>
  </si>
  <si>
    <t>25/11/18</t>
  </si>
  <si>
    <t>SV18110584</t>
  </si>
  <si>
    <t>IB18110162</t>
  </si>
  <si>
    <t>SV18110281</t>
  </si>
  <si>
    <t>IB18110170</t>
  </si>
  <si>
    <t>SV18110318</t>
  </si>
  <si>
    <t>IB18110182</t>
  </si>
  <si>
    <t>SV18110362</t>
  </si>
  <si>
    <t>IB18110183</t>
  </si>
  <si>
    <t>SV18110582</t>
  </si>
  <si>
    <t>IB18110192</t>
  </si>
  <si>
    <t>21/11/18</t>
  </si>
  <si>
    <t>SV18110339</t>
  </si>
  <si>
    <t>IB18110194</t>
  </si>
  <si>
    <t>SV18110583</t>
  </si>
  <si>
    <t>IB18110197</t>
  </si>
  <si>
    <t>02/12/18</t>
  </si>
  <si>
    <t>SV18110681</t>
  </si>
  <si>
    <t>IB18110220</t>
  </si>
  <si>
    <t>09/12/18</t>
  </si>
  <si>
    <t>IB181201</t>
  </si>
  <si>
    <t>IB18120120</t>
  </si>
  <si>
    <t>26/09/18</t>
  </si>
  <si>
    <t>SVR\18090045</t>
  </si>
  <si>
    <t>UN</t>
  </si>
  <si>
    <t>02/10/18</t>
  </si>
  <si>
    <t>SVR\180900267  SVR</t>
  </si>
  <si>
    <t>28/10/18</t>
  </si>
  <si>
    <t>SVR\18100072</t>
  </si>
  <si>
    <t>04/11/18</t>
  </si>
  <si>
    <t>SVR</t>
  </si>
  <si>
    <t>SVR\181000071</t>
  </si>
  <si>
    <t>19/11/18</t>
  </si>
  <si>
    <t>SVR\18110020</t>
  </si>
  <si>
    <t>11/12/18</t>
  </si>
  <si>
    <t>SVR\18110008</t>
  </si>
  <si>
    <t>28/12/18</t>
  </si>
  <si>
    <t>SVR/18100097</t>
  </si>
  <si>
    <t>SVR\18090004</t>
  </si>
  <si>
    <t>03/03/18</t>
  </si>
  <si>
    <t>VCH/5V18021324/BB</t>
  </si>
  <si>
    <t>WHT</t>
  </si>
  <si>
    <t>04/03/18</t>
  </si>
  <si>
    <t>5V18003 0037</t>
  </si>
  <si>
    <t>09/03/18</t>
  </si>
  <si>
    <t>14/03/18</t>
  </si>
  <si>
    <t>SV18030416</t>
  </si>
  <si>
    <t>17/03/18</t>
  </si>
  <si>
    <t>VCR.5V18030064/BB</t>
  </si>
  <si>
    <t>27/04/18</t>
  </si>
  <si>
    <t>AC/DIRECT</t>
  </si>
  <si>
    <t>22/07/18</t>
  </si>
  <si>
    <t>VCR  SVS18070367'</t>
  </si>
  <si>
    <t>28/09/18</t>
  </si>
  <si>
    <t>SVR\18090002</t>
  </si>
  <si>
    <t>SVR\18090026//  SVR\180900</t>
  </si>
  <si>
    <t>06/10/18</t>
  </si>
  <si>
    <t>SVR\18100001</t>
  </si>
  <si>
    <t>SVR\18100013</t>
  </si>
  <si>
    <t>SVR\18110001</t>
  </si>
  <si>
    <t>14/11/18</t>
  </si>
  <si>
    <t>SVR\18110017</t>
  </si>
  <si>
    <t>18/12/18</t>
  </si>
  <si>
    <t>SV18100495</t>
  </si>
  <si>
    <t>SV1811029</t>
  </si>
  <si>
    <t>12/10/18</t>
  </si>
  <si>
    <t>VCR  SVI8100053</t>
  </si>
  <si>
    <t>Wrong SV</t>
  </si>
  <si>
    <t>21/10/18</t>
  </si>
  <si>
    <t>VCR  18100051</t>
  </si>
  <si>
    <t>29/11/18</t>
  </si>
  <si>
    <t>VCR  SV18116409</t>
  </si>
  <si>
    <t>05/12/18</t>
  </si>
  <si>
    <t>VCR-SVS181200456</t>
  </si>
  <si>
    <t>SV18080692</t>
  </si>
  <si>
    <t>Grand Total</t>
  </si>
  <si>
    <t>Page No:</t>
  </si>
  <si>
    <t>1 of 14</t>
  </si>
  <si>
    <t>Run Date:</t>
  </si>
  <si>
    <t>14-FEB-2019</t>
  </si>
  <si>
    <t>Ref No  :  NAPR004</t>
  </si>
  <si>
    <t>User</t>
  </si>
  <si>
    <t>:</t>
  </si>
  <si>
    <t>JKM</t>
  </si>
  <si>
    <t>STATEMENT OF ACCOUNT</t>
  </si>
  <si>
    <t>From Date:  '14/02/2012'</t>
  </si>
  <si>
    <t>To Date: '31/12/2018'</t>
  </si>
  <si>
    <t>SERENA BEACH HOTEL</t>
  </si>
  <si>
    <t>Account No :  PS0001</t>
  </si>
  <si>
    <t>Post Box.No:  -</t>
  </si>
  <si>
    <t>Tel:-Fax:-</t>
  </si>
  <si>
    <t>Currency :   KES-KENYAN SHILLING</t>
  </si>
  <si>
    <t>Type</t>
  </si>
  <si>
    <t>Document No</t>
  </si>
  <si>
    <t>Your Ref.No</t>
  </si>
  <si>
    <t>Details</t>
  </si>
  <si>
    <t>Outstand Debit</t>
  </si>
  <si>
    <t>Outstand Credit</t>
  </si>
  <si>
    <t>Runing Balance</t>
  </si>
  <si>
    <t>Opening Balance:</t>
  </si>
  <si>
    <t>15-AUG-17</t>
  </si>
  <si>
    <t>CJV</t>
  </si>
  <si>
    <t>SV17081189</t>
  </si>
  <si>
    <t>IB IB17080469</t>
  </si>
  <si>
    <t>AUSTINE OBIERO</t>
  </si>
  <si>
    <t>SV17081190</t>
  </si>
  <si>
    <t>20-SEP-17</t>
  </si>
  <si>
    <t>SV17091601</t>
  </si>
  <si>
    <t>IB IB17090517</t>
  </si>
  <si>
    <t>TECHNOLOGY RECCE SERENA 21ST SEP *15PAX</t>
  </si>
  <si>
    <t>SV17091636</t>
  </si>
  <si>
    <t>21-SEP-17</t>
  </si>
  <si>
    <t>SV17091947</t>
  </si>
  <si>
    <t>IB IB17090864</t>
  </si>
  <si>
    <t>TECHNOLOGY DIVISION</t>
  </si>
  <si>
    <t>30-SEP-17</t>
  </si>
  <si>
    <t>SV17091326</t>
  </si>
  <si>
    <t>IB IB17090779</t>
  </si>
  <si>
    <t>NDUTA/MUHORO PERIS</t>
  </si>
  <si>
    <t>06-OCT-17</t>
  </si>
  <si>
    <t>SV17101398</t>
  </si>
  <si>
    <t>IB IB17100645</t>
  </si>
  <si>
    <t>AGATHA KINYUA</t>
  </si>
  <si>
    <t>09-OCT-17</t>
  </si>
  <si>
    <t>SV17101400</t>
  </si>
  <si>
    <t>IB IB17100635</t>
  </si>
  <si>
    <t>RESPAH MWENDE</t>
  </si>
  <si>
    <t>10-OCT-17</t>
  </si>
  <si>
    <t>SV17101472</t>
  </si>
  <si>
    <t>IB IB17100250</t>
  </si>
  <si>
    <t>MUSYOKI JOHN BRIAN</t>
  </si>
  <si>
    <t>12-OCT-17</t>
  </si>
  <si>
    <t>SV17101281</t>
  </si>
  <si>
    <t>IB IB17100631</t>
  </si>
  <si>
    <t>NGUGI/DAVID</t>
  </si>
  <si>
    <t>SV17101341</t>
  </si>
  <si>
    <t>IB IB17100681</t>
  </si>
  <si>
    <t>JAMES KIVUVA</t>
  </si>
  <si>
    <t>17-OCT-17</t>
  </si>
  <si>
    <t>SV17101527</t>
  </si>
  <si>
    <t>IB IB17100410</t>
  </si>
  <si>
    <t>KIARE JOSEPH MR</t>
  </si>
  <si>
    <t>18-OCT-17</t>
  </si>
  <si>
    <t>SV17101526</t>
  </si>
  <si>
    <t>IB IB17100424</t>
  </si>
  <si>
    <t>ASIEVUKWA WYCLIFFE MR</t>
  </si>
  <si>
    <t>20-OCT-17</t>
  </si>
  <si>
    <t>SV17101394</t>
  </si>
  <si>
    <t>IB IB17100668</t>
  </si>
  <si>
    <t>JAMES NGUTHUU</t>
  </si>
  <si>
    <t>27-OCT-17</t>
  </si>
  <si>
    <t>PAY</t>
  </si>
  <si>
    <t>BPV171000167</t>
  </si>
  <si>
    <t>SAFARICOM</t>
  </si>
  <si>
    <t>IB17090525/517/480/17080209/031</t>
  </si>
  <si>
    <t>08-NOV-17</t>
  </si>
  <si>
    <t>SV17111696</t>
  </si>
  <si>
    <t>IB IB17110817</t>
  </si>
  <si>
    <t>STELLA MUNYI</t>
  </si>
  <si>
    <t>10-NOV-17</t>
  </si>
  <si>
    <t>SV17110278</t>
  </si>
  <si>
    <t>IB IB17110216</t>
  </si>
  <si>
    <t>DAVID NGUGI KARIUKI</t>
  </si>
  <si>
    <t>SV17110279</t>
  </si>
  <si>
    <t>11-NOV-17</t>
  </si>
  <si>
    <t>SV17111685</t>
  </si>
  <si>
    <t>IB IB17110239</t>
  </si>
  <si>
    <t>MOMBASA TEAM BUILDING ***14 EXTRAS</t>
  </si>
  <si>
    <t>15-NOV-17</t>
  </si>
  <si>
    <t>SV17110432</t>
  </si>
  <si>
    <t>IB IB17110310</t>
  </si>
  <si>
    <t>MWASIGWA LIVERSON</t>
  </si>
  <si>
    <t>22-NOV-17</t>
  </si>
  <si>
    <t>SV17111625</t>
  </si>
  <si>
    <t>IB IB17110462</t>
  </si>
  <si>
    <t>BLAZE BYOB MOMBASA-GRP 02 SERENA</t>
  </si>
  <si>
    <t>29-NOV-17</t>
  </si>
  <si>
    <t>SV17111305</t>
  </si>
  <si>
    <t>IB IB17110577</t>
  </si>
  <si>
    <t>LORANISHI/KENNEDY &amp; KIPTUM/LEVI</t>
  </si>
  <si>
    <t>01-DEC-17</t>
  </si>
  <si>
    <t>SV17120829</t>
  </si>
  <si>
    <t>IB IB17120021</t>
  </si>
  <si>
    <t>DSOUZA/CLAUDEANDREMR</t>
  </si>
  <si>
    <t>SV17120919</t>
  </si>
  <si>
    <t>IB IB17120467</t>
  </si>
  <si>
    <t>JORAM MWATI</t>
  </si>
  <si>
    <t>SV17120970</t>
  </si>
  <si>
    <t>IB IB17120504</t>
  </si>
  <si>
    <t>MARGARET OPIATA</t>
  </si>
  <si>
    <t>SV17120972</t>
  </si>
  <si>
    <t>IB IB17120506</t>
  </si>
  <si>
    <t>BRIAN MAKOKHA</t>
  </si>
  <si>
    <t>SV17120973</t>
  </si>
  <si>
    <t>IB IB17120507</t>
  </si>
  <si>
    <t>JACKLINE/ABDULFATAH/JAMES</t>
  </si>
  <si>
    <t>SV17121155</t>
  </si>
  <si>
    <t>IB IB17120505</t>
  </si>
  <si>
    <t>JACKSON MUTIE</t>
  </si>
  <si>
    <t>SV17121156</t>
  </si>
  <si>
    <t>02-DEC-17</t>
  </si>
  <si>
    <t>SV17120983</t>
  </si>
  <si>
    <t>IB IB17120517</t>
  </si>
  <si>
    <t>PAUL BARASA</t>
  </si>
  <si>
    <t>06-DEC-17</t>
  </si>
  <si>
    <t>SV17120811</t>
  </si>
  <si>
    <t>IB IB17120097</t>
  </si>
  <si>
    <t>KIAGE/ALFAYO</t>
  </si>
  <si>
    <t>SV17120965</t>
  </si>
  <si>
    <t>IB IB17120501</t>
  </si>
  <si>
    <t>BERNADETTE MUTUNE SERENA GROUP</t>
  </si>
  <si>
    <t>SV17120966</t>
  </si>
  <si>
    <t>08-DEC-17</t>
  </si>
  <si>
    <t>SV17121063</t>
  </si>
  <si>
    <t>IB IB17120511</t>
  </si>
  <si>
    <t>ERIC OCHIENG</t>
  </si>
  <si>
    <t>SV17121064</t>
  </si>
  <si>
    <t>15-DEC-17</t>
  </si>
  <si>
    <t>SV17120846</t>
  </si>
  <si>
    <t>IB IB17120206</t>
  </si>
  <si>
    <t>NGUSALE PETER MR</t>
  </si>
  <si>
    <t>SV17120872</t>
  </si>
  <si>
    <t>IB IB17120196</t>
  </si>
  <si>
    <t>ADEKA/GEORGE,KIBERA/MARTIN,KIMONYO/WILSON</t>
  </si>
  <si>
    <t>SV17120873</t>
  </si>
  <si>
    <t>IB IB17120232</t>
  </si>
  <si>
    <t>KANGOTE CHRIS,MATANO ATHMAN,MUTERU PETER</t>
  </si>
  <si>
    <t>SV17120988</t>
  </si>
  <si>
    <t>IB IB17120521</t>
  </si>
  <si>
    <t>HUMPHEY MAYAKA KEVIN GATIMU</t>
  </si>
  <si>
    <t>SV17121122</t>
  </si>
  <si>
    <t>17-DEC-17</t>
  </si>
  <si>
    <t>SV17121103</t>
  </si>
  <si>
    <t>IB IB17120553</t>
  </si>
  <si>
    <t>PETER NGUSALE</t>
  </si>
  <si>
    <t>18-DEC-17</t>
  </si>
  <si>
    <t>SV17120848</t>
  </si>
  <si>
    <t>IB IB17120250</t>
  </si>
  <si>
    <t>RONO CHEBET SHARON MS</t>
  </si>
  <si>
    <t>21-DEC-17</t>
  </si>
  <si>
    <t>BPV171200131</t>
  </si>
  <si>
    <t>SAFARICOM LTD</t>
  </si>
  <si>
    <t>IB17100465/17110059/144/238/239/247/277/480</t>
  </si>
  <si>
    <t>SV17120845</t>
  </si>
  <si>
    <t>IB IB17120317</t>
  </si>
  <si>
    <t>NYAMAI SYLVIA MS</t>
  </si>
  <si>
    <t>22-DEC-17</t>
  </si>
  <si>
    <t>SV17120847</t>
  </si>
  <si>
    <t>IB IB17120337</t>
  </si>
  <si>
    <t>KAMWARIA DENNIS MR,KIVASU ERIC MR,NGUNJIRI ANGELINEMS</t>
  </si>
  <si>
    <t>04-JAN-18</t>
  </si>
  <si>
    <t>SV18010062</t>
  </si>
  <si>
    <t>IB IB18010026</t>
  </si>
  <si>
    <t>KAVISU/STEPHEN MR</t>
  </si>
  <si>
    <t>06-JAN-18</t>
  </si>
  <si>
    <t>SV18010081</t>
  </si>
  <si>
    <t>IB IB18010053</t>
  </si>
  <si>
    <t>EDDAH.N, DENNIS.K, ERICK.K ,ANGELINE.N</t>
  </si>
  <si>
    <t>08-JAN-18</t>
  </si>
  <si>
    <t>SV18010088</t>
  </si>
  <si>
    <t>IB IB18010058</t>
  </si>
  <si>
    <t>BYRON MUTOKAH &amp; JOHN MATHANGANI</t>
  </si>
  <si>
    <t>11-JAN-18</t>
  </si>
  <si>
    <t>SV18011064</t>
  </si>
  <si>
    <t>IB IB18010129</t>
  </si>
  <si>
    <t>MWATI JORAM</t>
  </si>
  <si>
    <t>12-JAN-18</t>
  </si>
  <si>
    <t>SV18010215</t>
  </si>
  <si>
    <t>IB IB18010145</t>
  </si>
  <si>
    <t>TIOKO CHRIS</t>
  </si>
  <si>
    <t>15-JAN-18</t>
  </si>
  <si>
    <t>SV18011255</t>
  </si>
  <si>
    <t>IB IB18010631</t>
  </si>
  <si>
    <t>JUDITH CHELANGAT</t>
  </si>
  <si>
    <t>SV18011291</t>
  </si>
  <si>
    <t>18-JAN-18</t>
  </si>
  <si>
    <t>SV18010418</t>
  </si>
  <si>
    <t>IB IB18010269</t>
  </si>
  <si>
    <t>KIMOSOP VICTOR MR</t>
  </si>
  <si>
    <t>19-JAN-18</t>
  </si>
  <si>
    <t>SV18011151</t>
  </si>
  <si>
    <t>IB IB18010314</t>
  </si>
  <si>
    <t>KIMENDE MUMO GIDEON MR</t>
  </si>
  <si>
    <t>SV18011290</t>
  </si>
  <si>
    <t>IB IB18010315</t>
  </si>
  <si>
    <t>KARIUKI PATRICK MR &amp; NDINDIRI SUSAN</t>
  </si>
  <si>
    <t>24-JAN-18</t>
  </si>
  <si>
    <t>SV18011136</t>
  </si>
  <si>
    <t>IB IB18010410</t>
  </si>
  <si>
    <t>LAGAT ANNE  &amp; MWAGO PRISCA</t>
  </si>
  <si>
    <t>25-JAN-18</t>
  </si>
  <si>
    <t>SV18011289</t>
  </si>
  <si>
    <t>IB IB18010437</t>
  </si>
  <si>
    <t>GICHOHI FAITH NYAMBURA MS</t>
  </si>
  <si>
    <t>29-JAN-18</t>
  </si>
  <si>
    <t>BPV180100198</t>
  </si>
  <si>
    <t>PAYMENT ON ACCOUNT</t>
  </si>
  <si>
    <t>01-FEB-18</t>
  </si>
  <si>
    <t>SV18021809</t>
  </si>
  <si>
    <t>IB IB18020796</t>
  </si>
  <si>
    <t>SOLOMON NAMULISA</t>
  </si>
  <si>
    <t>02-FEB-18</t>
  </si>
  <si>
    <t>SV18020040</t>
  </si>
  <si>
    <t>IB IB18020042</t>
  </si>
  <si>
    <t>NDUNGU CAROLINE MS</t>
  </si>
  <si>
    <t>03-FEB-18</t>
  </si>
  <si>
    <t>SV18021806</t>
  </si>
  <si>
    <t>IB IB18020793</t>
  </si>
  <si>
    <t>ENOCK ODHIAMBO</t>
  </si>
  <si>
    <t>SV18021824</t>
  </si>
  <si>
    <t>06-FEB-18</t>
  </si>
  <si>
    <t>SV18021662</t>
  </si>
  <si>
    <t>IB IB18020136</t>
  </si>
  <si>
    <t>1CHACHA/FREDRICKMR &amp;BETT/JEMATIAMS &amp; 1NZIOKA/ROSEMS</t>
  </si>
  <si>
    <t>SV18021823</t>
  </si>
  <si>
    <t>IB IB18020119</t>
  </si>
  <si>
    <t>MUNORU JULIET &amp; NYALE MARY MS</t>
  </si>
  <si>
    <t>07-FEB-18</t>
  </si>
  <si>
    <t>SV18021793</t>
  </si>
  <si>
    <t>IB IB18020786</t>
  </si>
  <si>
    <t>FREDRICK/ ROSE/ BETT</t>
  </si>
  <si>
    <t>08-FEB-18</t>
  </si>
  <si>
    <t>SV18020252</t>
  </si>
  <si>
    <t>IB IB18020201</t>
  </si>
  <si>
    <t>OPERE  FRED</t>
  </si>
  <si>
    <t>12-FEB-18</t>
  </si>
  <si>
    <t>SV18021674</t>
  </si>
  <si>
    <t>IB IB18020299</t>
  </si>
  <si>
    <t>COAST MUUNGWANA TRAINING</t>
  </si>
  <si>
    <t>14-FEB-18</t>
  </si>
  <si>
    <t>SV18020450</t>
  </si>
  <si>
    <t>IB IB18020307</t>
  </si>
  <si>
    <t>16-FEB-18</t>
  </si>
  <si>
    <t>SV18020614</t>
  </si>
  <si>
    <t>IB IB18020382</t>
  </si>
  <si>
    <t>EDWARD MULONGO AND ANASTACIA NGAHU</t>
  </si>
  <si>
    <t>17-FEB-18</t>
  </si>
  <si>
    <t>SV18021668</t>
  </si>
  <si>
    <t>IB IB18020419</t>
  </si>
  <si>
    <t>JOSEPH KIARIE AND WYCLIFFE</t>
  </si>
  <si>
    <t>SV18021789</t>
  </si>
  <si>
    <t>21-FEB-18</t>
  </si>
  <si>
    <t>SV18020937</t>
  </si>
  <si>
    <t>IB IB18020493</t>
  </si>
  <si>
    <t>ESTHER KARUGA, JUDY OMANYO, CAROLINE WAINAINA &amp; MOSES</t>
  </si>
  <si>
    <t>OMINGO</t>
  </si>
  <si>
    <t>SV18020945</t>
  </si>
  <si>
    <t>IB IB18020520</t>
  </si>
  <si>
    <t>CHELANGAT/JUDITH</t>
  </si>
  <si>
    <t>23-FEB-18</t>
  </si>
  <si>
    <t>SV18021109</t>
  </si>
  <si>
    <t>IB IB18020597</t>
  </si>
  <si>
    <t>ERIC/PASCAL/SERENA BEACH RESORT</t>
  </si>
  <si>
    <t>27-FEB-18</t>
  </si>
  <si>
    <t>SV18021324</t>
  </si>
  <si>
    <t>IB IB18020688</t>
  </si>
  <si>
    <t>MARTIN MABUYA</t>
  </si>
  <si>
    <t>01-MAR-18</t>
  </si>
  <si>
    <t>SV18031852</t>
  </si>
  <si>
    <t>IB IB18030099</t>
  </si>
  <si>
    <t>ESTHER NZUMA</t>
  </si>
  <si>
    <t>02-MAR-18</t>
  </si>
  <si>
    <t>SV18031909</t>
  </si>
  <si>
    <t>IB IB18030179</t>
  </si>
  <si>
    <t>STEPHEN OYUGA/GRACE MWANGI</t>
  </si>
  <si>
    <t>07-MAR-18</t>
  </si>
  <si>
    <t>SV18031867</t>
  </si>
  <si>
    <t>IB IB18030240</t>
  </si>
  <si>
    <t>JACKLINE MUTEGI</t>
  </si>
  <si>
    <t>08-MAR-18</t>
  </si>
  <si>
    <t>SV18031869</t>
  </si>
  <si>
    <t>IB IB18030238</t>
  </si>
  <si>
    <t>09-MAR-18</t>
  </si>
  <si>
    <t>SV18031866</t>
  </si>
  <si>
    <t>IB IB18030300</t>
  </si>
  <si>
    <t>BENARD ONIM</t>
  </si>
  <si>
    <t>10-MAR-18</t>
  </si>
  <si>
    <t>SV18031850</t>
  </si>
  <si>
    <t>IB IB18030316</t>
  </si>
  <si>
    <t>MATIKO MARWA/ GEOFFREY NYANG'A</t>
  </si>
  <si>
    <t>SV18031917</t>
  </si>
  <si>
    <t>IB IB18030315</t>
  </si>
  <si>
    <t>PATRICK NJIRU/ ADIEL NJAGI</t>
  </si>
  <si>
    <t>12-MAR-18</t>
  </si>
  <si>
    <t>BPVS180300032</t>
  </si>
  <si>
    <t>IB17120337</t>
  </si>
  <si>
    <t>LIMITED</t>
  </si>
  <si>
    <t>Account No :</t>
  </si>
  <si>
    <t>PS0001</t>
  </si>
  <si>
    <t>SV18030474</t>
  </si>
  <si>
    <t>IB IB18030324</t>
  </si>
  <si>
    <t>ANDREWS /TREVOR</t>
  </si>
  <si>
    <t>SV18031847</t>
  </si>
  <si>
    <t>IB IB18030330</t>
  </si>
  <si>
    <t>STEPHEN, ISAAC &amp; IKUA X2</t>
  </si>
  <si>
    <t>14-MAR-18</t>
  </si>
  <si>
    <t>SV18031649</t>
  </si>
  <si>
    <t>IB IB18030416</t>
  </si>
  <si>
    <t>MASS YOUTH WORKSHOP</t>
  </si>
  <si>
    <t>15-MAR-18</t>
  </si>
  <si>
    <t>SV18030709</t>
  </si>
  <si>
    <t>IB IB18030451</t>
  </si>
  <si>
    <t>KINGORI/JOSHUA</t>
  </si>
  <si>
    <t>SV18031650</t>
  </si>
  <si>
    <t>IB IB18030460</t>
  </si>
  <si>
    <t>SUPPLEMENTARY BREAKFAST</t>
  </si>
  <si>
    <t>SV18031848</t>
  </si>
  <si>
    <t>IB IB18030461</t>
  </si>
  <si>
    <t>HESBON ONGIRA</t>
  </si>
  <si>
    <t>SV18031854</t>
  </si>
  <si>
    <t>IB IB18030444</t>
  </si>
  <si>
    <t>1.KENNEDY ODUNGA &amp; 2.CHRISTINE KABURU</t>
  </si>
  <si>
    <t>SV18031947</t>
  </si>
  <si>
    <t>IB IB18030441</t>
  </si>
  <si>
    <t>JOSEPH MWANIKI KIARIE</t>
  </si>
  <si>
    <t>27-MAR-18</t>
  </si>
  <si>
    <t>SV18031918</t>
  </si>
  <si>
    <t>IB IB18030698</t>
  </si>
  <si>
    <t>JONES MUTONI</t>
  </si>
  <si>
    <t>SV18031919</t>
  </si>
  <si>
    <t>28-MAR-18</t>
  </si>
  <si>
    <t>BPVS180300089</t>
  </si>
  <si>
    <t>IB17090799/17100264/17100650/17100625/17100627/17100629/17100649/1710</t>
  </si>
  <si>
    <t>0646/17080248/17120506/17120507/17120505/17120528/17120511/17120517/1</t>
  </si>
  <si>
    <t>7120501/17120397/18010058/18010152/18010475/18010398/18010558/1802004</t>
  </si>
  <si>
    <t>2/17120467</t>
  </si>
  <si>
    <t>05-APR-18</t>
  </si>
  <si>
    <t>SV18041655</t>
  </si>
  <si>
    <t>IB IB18040096</t>
  </si>
  <si>
    <t>06-APR-18</t>
  </si>
  <si>
    <t>SV18041657</t>
  </si>
  <si>
    <t>IB IB18040120</t>
  </si>
  <si>
    <t>BRIAN OYIGO</t>
  </si>
  <si>
    <t>09-APR-18</t>
  </si>
  <si>
    <t>SV18041665</t>
  </si>
  <si>
    <t>IB IB18040178</t>
  </si>
  <si>
    <t>PETER KIAMBI</t>
  </si>
  <si>
    <t>SV18041666</t>
  </si>
  <si>
    <t>IB IB18040168</t>
  </si>
  <si>
    <t>CHARLES ONYANGO</t>
  </si>
  <si>
    <t>10-APR-18</t>
  </si>
  <si>
    <t>SV18040304</t>
  </si>
  <si>
    <t>IB IB18040201</t>
  </si>
  <si>
    <t>WAIGI/JOSEPH</t>
  </si>
  <si>
    <t>11-APR-18</t>
  </si>
  <si>
    <t>SV18041707</t>
  </si>
  <si>
    <t>IB IB18040228</t>
  </si>
  <si>
    <t>FREDRICK KAMWATI</t>
  </si>
  <si>
    <t>13-APR-18</t>
  </si>
  <si>
    <t>BPV180400107</t>
  </si>
  <si>
    <t>IB18020297/10514/345/</t>
  </si>
  <si>
    <t>IB18020297/10514/345/212/30022/25/26/324/451/84/83/17090010/180390</t>
  </si>
  <si>
    <t>212/30022/25/26/324/4</t>
  </si>
  <si>
    <t>51/84/83</t>
  </si>
  <si>
    <t>SV18041663</t>
  </si>
  <si>
    <t>IB IB18040288</t>
  </si>
  <si>
    <t>WAMBUI LORNAH NYAGUTHII  &amp;  WANYEKI LILIAN WANYUNGU</t>
  </si>
  <si>
    <t>24-APR-18</t>
  </si>
  <si>
    <t>SV18041661</t>
  </si>
  <si>
    <t>IB IB18040541</t>
  </si>
  <si>
    <t>AMANI KAI , ALFRED N. MBELE , JAMES MBOGO</t>
  </si>
  <si>
    <t>SV18041667</t>
  </si>
  <si>
    <t>IB IB18040539</t>
  </si>
  <si>
    <t>MR CORNEL OMONDI OTIENO</t>
  </si>
  <si>
    <t>SV18041669</t>
  </si>
  <si>
    <t>IB IB18040527</t>
  </si>
  <si>
    <t>AUDIT PLAN COAST REGION BY LYNETT ODERA</t>
  </si>
  <si>
    <t>25-APR-18</t>
  </si>
  <si>
    <t>SV18041039</t>
  </si>
  <si>
    <t>IB IB18040568</t>
  </si>
  <si>
    <t>HVC CASCADE</t>
  </si>
  <si>
    <t>SV18041548</t>
  </si>
  <si>
    <t>SV18041549</t>
  </si>
  <si>
    <t>SV18041660</t>
  </si>
  <si>
    <t>IB IB18040556</t>
  </si>
  <si>
    <t>MICHAEL KOECH</t>
  </si>
  <si>
    <t>SV18041750</t>
  </si>
  <si>
    <t>IB IB18040555</t>
  </si>
  <si>
    <t>RAYMOND SIMBI</t>
  </si>
  <si>
    <t>26-APR-18</t>
  </si>
  <si>
    <t>SV18041654</t>
  </si>
  <si>
    <t>IB IB18040607</t>
  </si>
  <si>
    <t>RAMESH LINGAN</t>
  </si>
  <si>
    <t>SV18041694</t>
  </si>
  <si>
    <t>IB IB18040599</t>
  </si>
  <si>
    <t>KANJA/SOLOMON MR &amp; MWADIME KENNEDY</t>
  </si>
  <si>
    <t>SV18041751</t>
  </si>
  <si>
    <t>IB IB18040601</t>
  </si>
  <si>
    <t>SIMBI RAYMOND</t>
  </si>
  <si>
    <t>30-APR-18</t>
  </si>
  <si>
    <t>SV18041737</t>
  </si>
  <si>
    <t>IB IB18040674</t>
  </si>
  <si>
    <t>LANYO KEVIN MR, NYAGA ERIC MR , NYALITA AUGUSTINE</t>
  </si>
  <si>
    <t>SV18041746</t>
  </si>
  <si>
    <t>IB IB18040687</t>
  </si>
  <si>
    <t>MR ALEX MUREITHI ONKOBA, MR DENNIS OSORO NYAKUNDI</t>
  </si>
  <si>
    <t>SV18041747</t>
  </si>
  <si>
    <t>IB IB18040683</t>
  </si>
  <si>
    <t>AMINA/ANTHONY</t>
  </si>
  <si>
    <t>SV18041752</t>
  </si>
  <si>
    <t>IB IB18040680</t>
  </si>
  <si>
    <t>MOSES MUTUA</t>
  </si>
  <si>
    <t>02-MAY-18</t>
  </si>
  <si>
    <t>SV18051854</t>
  </si>
  <si>
    <t>IB IB18050035</t>
  </si>
  <si>
    <t>JAMES KIVUVA &amp; ABDULFATAH SHEIHK</t>
  </si>
  <si>
    <t>SV18051888</t>
  </si>
  <si>
    <t>IB IB18050036</t>
  </si>
  <si>
    <t>AMADI JANE MISS  &amp; MUEMA DAVID MR</t>
  </si>
  <si>
    <t>03-MAY-18</t>
  </si>
  <si>
    <t>SV18051895</t>
  </si>
  <si>
    <t>IB IB18050069</t>
  </si>
  <si>
    <t>MR EMMANUEL MUTETI</t>
  </si>
  <si>
    <t>04-MAY-18</t>
  </si>
  <si>
    <t>SV18050103</t>
  </si>
  <si>
    <t>IB IB18050092</t>
  </si>
  <si>
    <t>MR COLIN OCHIENG ADONGO,MISS JOSEPHINE AWUOR OTIENO</t>
  </si>
  <si>
    <t>SV18051851</t>
  </si>
  <si>
    <t>IB IB18050104</t>
  </si>
  <si>
    <t>MURENGI ANTHNONY</t>
  </si>
  <si>
    <t>SV18051853</t>
  </si>
  <si>
    <t>IB IB18050101</t>
  </si>
  <si>
    <t>ETEMESI VINCENT TITUS</t>
  </si>
  <si>
    <t>SV18051878</t>
  </si>
  <si>
    <t>SV18051892</t>
  </si>
  <si>
    <t>IB IB18050098</t>
  </si>
  <si>
    <t>EMMANUEL CHERUIYOT</t>
  </si>
  <si>
    <t>08-MAY-18</t>
  </si>
  <si>
    <t>SV18051848</t>
  </si>
  <si>
    <t>IB IB18050184</t>
  </si>
  <si>
    <t>MASIBO CAROLINE</t>
  </si>
  <si>
    <t>SV18051947</t>
  </si>
  <si>
    <t>IB IB18050477</t>
  </si>
  <si>
    <t>OGUNDE LINDA</t>
  </si>
  <si>
    <t>SV18051948</t>
  </si>
  <si>
    <t>IB IB18050185</t>
  </si>
  <si>
    <t>KAREITHI LUCY</t>
  </si>
  <si>
    <t>SV18051949</t>
  </si>
  <si>
    <t>IB IB18050194</t>
  </si>
  <si>
    <t>MUIA JAMES</t>
  </si>
  <si>
    <t>09-MAY-18</t>
  </si>
  <si>
    <t>SV18051894</t>
  </si>
  <si>
    <t>IB IB18050227</t>
  </si>
  <si>
    <t>SAMUEL KIRUBI</t>
  </si>
  <si>
    <t>10-MAY-18</t>
  </si>
  <si>
    <t>SV18051886</t>
  </si>
  <si>
    <t>IB IB18050252</t>
  </si>
  <si>
    <t>JOSEPH MWANGI</t>
  </si>
  <si>
    <t>11-MAY-18</t>
  </si>
  <si>
    <t>SV18051870</t>
  </si>
  <si>
    <t>IB IB18050258</t>
  </si>
  <si>
    <t>MT. KENYA HONGERA AWARDS</t>
  </si>
  <si>
    <t>SV18051959</t>
  </si>
  <si>
    <t>IB IB18050269</t>
  </si>
  <si>
    <t>ALEX ISAIAH  OBUHATSA</t>
  </si>
  <si>
    <t>16-MAY-18</t>
  </si>
  <si>
    <t>SV18050662</t>
  </si>
  <si>
    <t>IB IB18050345</t>
  </si>
  <si>
    <t>ROSE KAMWETI &amp; JANET WAFUBWA</t>
  </si>
  <si>
    <t>SV18051852</t>
  </si>
  <si>
    <t>IB IB18050355</t>
  </si>
  <si>
    <t>DEVELOPERS FORUM</t>
  </si>
  <si>
    <t>SV18051893</t>
  </si>
  <si>
    <t>IB IB18050368</t>
  </si>
  <si>
    <t>KENNETH MWAWUGANGA</t>
  </si>
  <si>
    <t>17-MAY-18</t>
  </si>
  <si>
    <t>SV18051800</t>
  </si>
  <si>
    <t>IB IB18050413</t>
  </si>
  <si>
    <t>OKUKU OSCAR</t>
  </si>
  <si>
    <t>SV18051801</t>
  </si>
  <si>
    <t>IB IB18050416</t>
  </si>
  <si>
    <t>BETT MOSES</t>
  </si>
  <si>
    <t>SV18051802</t>
  </si>
  <si>
    <t>IB IB18050414</t>
  </si>
  <si>
    <t>MURIMI WALTER</t>
  </si>
  <si>
    <t>SV18051803</t>
  </si>
  <si>
    <t>IB IB18050411</t>
  </si>
  <si>
    <t>MUNORU JULIET</t>
  </si>
  <si>
    <t>SV18051932</t>
  </si>
  <si>
    <t>IB IB18050394</t>
  </si>
  <si>
    <t>KIMARU FRANCIS</t>
  </si>
  <si>
    <t>25-MAY-18</t>
  </si>
  <si>
    <t>SV18051798</t>
  </si>
  <si>
    <t>IB IB18050678</t>
  </si>
  <si>
    <t>MUHORO PERIS</t>
  </si>
  <si>
    <t>SV18051799</t>
  </si>
  <si>
    <t>IB IB18050669</t>
  </si>
  <si>
    <t>KANJOGU ZACHARY</t>
  </si>
  <si>
    <t>SV18051939</t>
  </si>
  <si>
    <t>IB IB18050681</t>
  </si>
  <si>
    <t>BERYL ODINDI</t>
  </si>
  <si>
    <t>SV18051940</t>
  </si>
  <si>
    <t>IB IB18050665</t>
  </si>
  <si>
    <t>DENIS YEGON</t>
  </si>
  <si>
    <t>SV18051941</t>
  </si>
  <si>
    <t>IB IB18050659</t>
  </si>
  <si>
    <t>MASOKO STAFF ACTIVATION</t>
  </si>
  <si>
    <t>27-MAY-18</t>
  </si>
  <si>
    <t>SV18051942</t>
  </si>
  <si>
    <t>IB IB18050702</t>
  </si>
  <si>
    <t>SOLOMON KAMAU</t>
  </si>
  <si>
    <t>29-MAY-18</t>
  </si>
  <si>
    <t>BPV180500177</t>
  </si>
  <si>
    <t>IB18010377/IB1803069</t>
  </si>
  <si>
    <t>IB18010377/IB18030691/IB18030046/IB18040194/IB18040189/IB18040201/IB1</t>
  </si>
  <si>
    <t>1/IB18030046/IB18040</t>
  </si>
  <si>
    <t>8040003/IB18030354//IB18040430/IB18040004/IB18040091/IB18010004</t>
  </si>
  <si>
    <t>BPVS180500095</t>
  </si>
  <si>
    <t>safaricom ltd</t>
  </si>
  <si>
    <t>IB18020299/IB18020594/IB18030179/IB18030238/IB18030300/IB18030330/IB1</t>
  </si>
  <si>
    <t>8030240/IB18030444/IB18030461/IB18030315/IB18030316/IB18030441/IB1804</t>
  </si>
  <si>
    <t>0096/IB18040120/IB18040168/IB18030416/IB18030460/IB18030698/IB1804017</t>
  </si>
  <si>
    <t>8/IB18040228/IB18040288/I18040556</t>
  </si>
  <si>
    <t>SV18051885</t>
  </si>
  <si>
    <t>IB IB18050752</t>
  </si>
  <si>
    <t>MOSES WAIGANJO AND JOSEPH NGANGA</t>
  </si>
  <si>
    <t>30-MAY-18</t>
  </si>
  <si>
    <t>SV18051503</t>
  </si>
  <si>
    <t>IB IB18050774</t>
  </si>
  <si>
    <t>COAST MUUNGWANA EXTRAS</t>
  </si>
  <si>
    <t>31-MAY-18</t>
  </si>
  <si>
    <t>SV18051899</t>
  </si>
  <si>
    <t>IB IB18050805</t>
  </si>
  <si>
    <t>JOSEPH NGANGA AND MOSES WAIGANJO</t>
  </si>
  <si>
    <t>SV18051900</t>
  </si>
  <si>
    <t>04-JUN-18</t>
  </si>
  <si>
    <t>SV18061669</t>
  </si>
  <si>
    <t>IB IB18060071</t>
  </si>
  <si>
    <t>ARNOLD MIREGWA ,DANIEL OMENDA OCHIENG &amp;JOSEPH KIARIE</t>
  </si>
  <si>
    <t>MWANIKI</t>
  </si>
  <si>
    <t>SV18061714</t>
  </si>
  <si>
    <t>IB IB18060063</t>
  </si>
  <si>
    <t>MOSES WAIGANJO &amp; JOSEPH NG'ANG'A</t>
  </si>
  <si>
    <t>05-JUN-18</t>
  </si>
  <si>
    <t>SV18061691</t>
  </si>
  <si>
    <t>IB IB18060099</t>
  </si>
  <si>
    <t>MONICAH KAMAU X 10</t>
  </si>
  <si>
    <t>SV18061692</t>
  </si>
  <si>
    <t>06-JUN-18</t>
  </si>
  <si>
    <t>SV18061654</t>
  </si>
  <si>
    <t>IB IB18060205</t>
  </si>
  <si>
    <t>ONAKO OSANO OWINO</t>
  </si>
  <si>
    <t>07-JUN-18</t>
  </si>
  <si>
    <t>SV18061649</t>
  </si>
  <si>
    <t>IB IB18060152</t>
  </si>
  <si>
    <t>SV18061695</t>
  </si>
  <si>
    <t>IB IB18060155</t>
  </si>
  <si>
    <t>DENNIS MUMO</t>
  </si>
  <si>
    <t>SV18061706</t>
  </si>
  <si>
    <t>IB IB18060166</t>
  </si>
  <si>
    <t>ENOCK ODHIAMBO ONYANGO</t>
  </si>
  <si>
    <t>08-JUN-18</t>
  </si>
  <si>
    <t>SV18061530</t>
  </si>
  <si>
    <t>IB IB18060196</t>
  </si>
  <si>
    <t>FREDRICK KIMWATI</t>
  </si>
  <si>
    <t>SV18061748</t>
  </si>
  <si>
    <t>IB IB18060211</t>
  </si>
  <si>
    <t>SAFARICOM GROUP</t>
  </si>
  <si>
    <t>12-JUN-18</t>
  </si>
  <si>
    <t>SV18061502</t>
  </si>
  <si>
    <t>IB IB18060312</t>
  </si>
  <si>
    <t>JACOB KIRIMA MR</t>
  </si>
  <si>
    <t>13-JUN-18</t>
  </si>
  <si>
    <t>SV18061552</t>
  </si>
  <si>
    <t>IB IB18060358</t>
  </si>
  <si>
    <t>KENNETH MWAWUGHANGA</t>
  </si>
  <si>
    <t>14-JUN-18</t>
  </si>
  <si>
    <t>SV18060609</t>
  </si>
  <si>
    <t>IB IB18060370</t>
  </si>
  <si>
    <t>ABDULFATAH X3</t>
  </si>
  <si>
    <t>18-JUN-18</t>
  </si>
  <si>
    <t>SV18061749</t>
  </si>
  <si>
    <t>IB IB18060437</t>
  </si>
  <si>
    <t>DUNCAN SIMON MESO</t>
  </si>
  <si>
    <t>20-JUN-18</t>
  </si>
  <si>
    <t>SV18061507</t>
  </si>
  <si>
    <t>IB IB18060522</t>
  </si>
  <si>
    <t>JACKTON UNDI</t>
  </si>
  <si>
    <t>26-JUN-18</t>
  </si>
  <si>
    <t>SV18061183</t>
  </si>
  <si>
    <t>IB IB18060668</t>
  </si>
  <si>
    <t>SIGNE/MARIE SVEINBJORNSSON</t>
  </si>
  <si>
    <t>SV18061503</t>
  </si>
  <si>
    <t>IB IB18060684</t>
  </si>
  <si>
    <t>ADIEL NJAGI X4</t>
  </si>
  <si>
    <t>SV18061655</t>
  </si>
  <si>
    <t>IB IB18060660</t>
  </si>
  <si>
    <t>SV18061697</t>
  </si>
  <si>
    <t>IB IB18060662</t>
  </si>
  <si>
    <t>MARY ANNE KIMANTHI</t>
  </si>
  <si>
    <t>SV18061796</t>
  </si>
  <si>
    <t>IB IB18060669</t>
  </si>
  <si>
    <t>FRANKLIN OKATA</t>
  </si>
  <si>
    <t>29-JUN-18</t>
  </si>
  <si>
    <t>SV18061665</t>
  </si>
  <si>
    <t>IB IB18060747</t>
  </si>
  <si>
    <t>VICTOR KITAVI &amp;LABAN HITRA</t>
  </si>
  <si>
    <t>18-JUL-18</t>
  </si>
  <si>
    <t>SV18070269</t>
  </si>
  <si>
    <t>IB IB18070184</t>
  </si>
  <si>
    <t>THUO/CHEGE JAMES</t>
  </si>
  <si>
    <t>07-AUG-18</t>
  </si>
  <si>
    <t>SV18080679</t>
  </si>
  <si>
    <t>IB IB18080060</t>
  </si>
  <si>
    <t>KAREN RERIMOI</t>
  </si>
  <si>
    <t>09-AUG-18</t>
  </si>
  <si>
    <t>SV18080649</t>
  </si>
  <si>
    <t>IB IB18080089</t>
  </si>
  <si>
    <t>OGANGA/WYCLIFFE</t>
  </si>
  <si>
    <t>SV18080650</t>
  </si>
  <si>
    <t>IB IB18080090</t>
  </si>
  <si>
    <t>KARONEI/ERNEST</t>
  </si>
  <si>
    <t>SV18080680</t>
  </si>
  <si>
    <t>IB IB18080097</t>
  </si>
  <si>
    <t>ANNE TONGE</t>
  </si>
  <si>
    <t>10-AUG-18</t>
  </si>
  <si>
    <t>SV18080651</t>
  </si>
  <si>
    <t>IB IB18080113</t>
  </si>
  <si>
    <t>MWANIKI/GABRIEL</t>
  </si>
  <si>
    <t>18-AUG-18</t>
  </si>
  <si>
    <t>SV18080359</t>
  </si>
  <si>
    <t>IB IB18080157</t>
  </si>
  <si>
    <t>NJUGUNA/MAUREEN</t>
  </si>
  <si>
    <t>23-AUG-18</t>
  </si>
  <si>
    <t>SV18080599</t>
  </si>
  <si>
    <t>IB IB18080188</t>
  </si>
  <si>
    <t>OCHIENG/CALVIN</t>
  </si>
  <si>
    <t>31-AUG-18</t>
  </si>
  <si>
    <t>SV18080583</t>
  </si>
  <si>
    <t>IB IB18090022</t>
  </si>
  <si>
    <t>MURIUKI/GEORGE</t>
  </si>
  <si>
    <t>20-SEP-18</t>
  </si>
  <si>
    <t>SV18090336</t>
  </si>
  <si>
    <t>IB IB18090169</t>
  </si>
  <si>
    <t>KAMAMDE/LILY</t>
  </si>
  <si>
    <t>26-SEP-18</t>
  </si>
  <si>
    <t>SV18090425</t>
  </si>
  <si>
    <t>IB IB18090195</t>
  </si>
  <si>
    <t>KONZOLO/JAMES</t>
  </si>
  <si>
    <t>01-OCT-18</t>
  </si>
  <si>
    <t>SV18100053</t>
  </si>
  <si>
    <t>IB IB18100027</t>
  </si>
  <si>
    <t>KYANIA/RICHARD</t>
  </si>
  <si>
    <t>19-OCT-18</t>
  </si>
  <si>
    <t>BPV181000116</t>
  </si>
  <si>
    <t>HO</t>
  </si>
  <si>
    <t>IB18080089/IB18080090/IB18080113/IB18090089/IB18080060/IB18080097/IB1</t>
  </si>
  <si>
    <t>8090022/IB18090195/IB18090169/IB18060329</t>
  </si>
  <si>
    <t>24-OCT-18</t>
  </si>
  <si>
    <t>IB IB18100216</t>
  </si>
  <si>
    <t>MBUTO/GITAU JOHN</t>
  </si>
  <si>
    <t>IB IB18100217</t>
  </si>
  <si>
    <t>LEE/JAE HYUK</t>
  </si>
  <si>
    <t>30-OCT-18</t>
  </si>
  <si>
    <t>SV18100490</t>
  </si>
  <si>
    <t>IB IB18100255</t>
  </si>
  <si>
    <t>GITONGA/ROSE &amp; NJOROGE/ANNE</t>
  </si>
  <si>
    <t>31-OCT-18</t>
  </si>
  <si>
    <t>IB IB18110005</t>
  </si>
  <si>
    <t>OMOTO/BETTY</t>
  </si>
  <si>
    <t>IB IB18110006</t>
  </si>
  <si>
    <t>KIMANI/WANJIKU JOYCE</t>
  </si>
  <si>
    <t>IB IB18110007</t>
  </si>
  <si>
    <t>MAINGI/SIMON</t>
  </si>
  <si>
    <t>IB IB18110008</t>
  </si>
  <si>
    <t>NDEGWA/JOHN</t>
  </si>
  <si>
    <t>IB IB18110003</t>
  </si>
  <si>
    <t>GITHANJI/WAIGURU</t>
  </si>
  <si>
    <t>IB IB18110038</t>
  </si>
  <si>
    <t>IB IB18110039</t>
  </si>
  <si>
    <t>MURIITHI/JOSHUA</t>
  </si>
  <si>
    <t>01-NOV-18</t>
  </si>
  <si>
    <t>IB IB18110045</t>
  </si>
  <si>
    <t>MUTAMBU/MUTHUI MATTHEW</t>
  </si>
  <si>
    <t>IB IB18110048</t>
  </si>
  <si>
    <t>GILLES/GUATHIER</t>
  </si>
  <si>
    <t>IB IB18110049</t>
  </si>
  <si>
    <t>MWENDWA/ROBERT</t>
  </si>
  <si>
    <t>IB IB18110017</t>
  </si>
  <si>
    <t>ROCHE GROUP</t>
  </si>
  <si>
    <t>05-NOV-18</t>
  </si>
  <si>
    <t>SV18110166</t>
  </si>
  <si>
    <t>IB IB18110064</t>
  </si>
  <si>
    <t>MBACI/SIMON</t>
  </si>
  <si>
    <t>06-NOV-18</t>
  </si>
  <si>
    <t>IB IB18110069</t>
  </si>
  <si>
    <t>BARIU/DOUGLAS</t>
  </si>
  <si>
    <t>10-NOV-18</t>
  </si>
  <si>
    <t>IB IB18110101</t>
  </si>
  <si>
    <t>NJOROGE/JOSEPH</t>
  </si>
  <si>
    <t>15-NOV-18</t>
  </si>
  <si>
    <t>IB IB18110145</t>
  </si>
  <si>
    <t>MUCHUNU/JOHN</t>
  </si>
  <si>
    <t>16-NOV-18</t>
  </si>
  <si>
    <t>IB IB18110162</t>
  </si>
  <si>
    <t>OLAGOKE/ALUKO (MD)</t>
  </si>
  <si>
    <t>19-NOV-18</t>
  </si>
  <si>
    <t>IB IB18110170</t>
  </si>
  <si>
    <t>KUNGU/EDWIN</t>
  </si>
  <si>
    <t>IB IB18110105</t>
  </si>
  <si>
    <t>ALLHOURY/ALMOKTAR MR</t>
  </si>
  <si>
    <t>20-NOV-18</t>
  </si>
  <si>
    <t>IB IB18110182</t>
  </si>
  <si>
    <t>GACHERU/SUSAN</t>
  </si>
  <si>
    <t>IB IB18110194</t>
  </si>
  <si>
    <t>OMOLLO/KEVIN</t>
  </si>
  <si>
    <t>IB IB18110183</t>
  </si>
  <si>
    <t>OUMA/JOSHUA</t>
  </si>
  <si>
    <t>IB IB18110192</t>
  </si>
  <si>
    <t>MUNGUME/CYPRIAN</t>
  </si>
  <si>
    <t>21-NOV-18</t>
  </si>
  <si>
    <t>IB IB18110197</t>
  </si>
  <si>
    <t>23-NOV-18</t>
  </si>
  <si>
    <t>SV18110680</t>
  </si>
  <si>
    <t>IB IB18110221</t>
  </si>
  <si>
    <t>ONGUBO/JACKSON</t>
  </si>
  <si>
    <t>IB IB18110220</t>
  </si>
  <si>
    <t>BICHANGA/ELIAS</t>
  </si>
  <si>
    <t>06-DEC-18</t>
  </si>
  <si>
    <t>SV18120105</t>
  </si>
  <si>
    <t>IB IB18120120</t>
  </si>
  <si>
    <t>BOSIRE/KINARA DENNIS</t>
  </si>
  <si>
    <t>SV18120119</t>
  </si>
  <si>
    <t>IB IB18120122</t>
  </si>
  <si>
    <t>GICHURE/WAIRIMU LINA</t>
  </si>
  <si>
    <t>28-DEC-18</t>
  </si>
  <si>
    <t>SV18120367</t>
  </si>
  <si>
    <t>IB IB18120213</t>
  </si>
  <si>
    <t>NDERITU/DICKSON</t>
  </si>
  <si>
    <t>31-DEC-18</t>
  </si>
  <si>
    <t>BPV181200157</t>
  </si>
  <si>
    <t>IB18100027/IB18100217/IB18100216/IB18110003/IB18110048/IB18110049/IB1</t>
  </si>
  <si>
    <t>8110007/IB18110006/IB18110005/IB18110008/IB18110045/IB18110064/IB1811</t>
  </si>
  <si>
    <t>0069/IB18110105/IB18110101/IB18110194/IB18110017/IB18110038/IB1811003</t>
  </si>
  <si>
    <t>9/IB18110170/IB18110197/IB1811019</t>
  </si>
  <si>
    <t>SV18120348</t>
  </si>
  <si>
    <t>IB IB19010006</t>
  </si>
  <si>
    <t>MURUGI/RUTH X2</t>
  </si>
  <si>
    <t>From Date:  '14/02/2011'</t>
  </si>
  <si>
    <t>03-JUL-18</t>
  </si>
  <si>
    <t>SVS18071146</t>
  </si>
  <si>
    <t>IB IB18070030</t>
  </si>
  <si>
    <t>MERCY GITONGA &amp;  MERCY .CHEMIATI</t>
  </si>
  <si>
    <t>04-JUL-18</t>
  </si>
  <si>
    <t>SVS18071145</t>
  </si>
  <si>
    <t>IB IB18070035</t>
  </si>
  <si>
    <t>ROBERT KOECH X 3</t>
  </si>
  <si>
    <t>05-JUL-18</t>
  </si>
  <si>
    <t>SVS18071208</t>
  </si>
  <si>
    <t>IB IB18070068</t>
  </si>
  <si>
    <t>06-JUL-18</t>
  </si>
  <si>
    <t>SVS18071151</t>
  </si>
  <si>
    <t>IB IB18070073</t>
  </si>
  <si>
    <t>KIRONO IMMACULATE</t>
  </si>
  <si>
    <t>SVS18071266</t>
  </si>
  <si>
    <t>IB IB18070078</t>
  </si>
  <si>
    <t>MARGARET WARUIRU</t>
  </si>
  <si>
    <t>09-JUL-18</t>
  </si>
  <si>
    <t>SVS18071237</t>
  </si>
  <si>
    <t>IB IB18070095</t>
  </si>
  <si>
    <t>WYCLIFFE LIKHOMI ASIEVUKWA</t>
  </si>
  <si>
    <t>12-JUL-18</t>
  </si>
  <si>
    <t>SVS18070924</t>
  </si>
  <si>
    <t>IB IB18070138</t>
  </si>
  <si>
    <t>KORIR CHESIRE/MBEKE ERICA</t>
  </si>
  <si>
    <t>13-JUL-18</t>
  </si>
  <si>
    <t>SVS18071192</t>
  </si>
  <si>
    <t>IB IB18070156</t>
  </si>
  <si>
    <t>HOME ACCOMMODATION - 2 PAX</t>
  </si>
  <si>
    <t>SVS18071195</t>
  </si>
  <si>
    <t>IB IB18070161</t>
  </si>
  <si>
    <t>CPS ACCOMMODATION - 4 PAX</t>
  </si>
  <si>
    <t>SVS18071196</t>
  </si>
  <si>
    <t>SVS18071197</t>
  </si>
  <si>
    <t>IB IB18070159</t>
  </si>
  <si>
    <t>CVM ACCOMMODATION - 2 PAX</t>
  </si>
  <si>
    <t>16-JUL-18</t>
  </si>
  <si>
    <t>SVS18071148</t>
  </si>
  <si>
    <t>IB IB18070177</t>
  </si>
  <si>
    <t>MAINA WANJAU</t>
  </si>
  <si>
    <t>SVS18071203</t>
  </si>
  <si>
    <t>IB IB18070181</t>
  </si>
  <si>
    <t>KEVIN GATIMU X 6</t>
  </si>
  <si>
    <t>SVS18071204</t>
  </si>
  <si>
    <t>SVS18071205</t>
  </si>
  <si>
    <t>17-JUL-18</t>
  </si>
  <si>
    <t>SVS18071115</t>
  </si>
  <si>
    <t>IB IB18070232</t>
  </si>
  <si>
    <t>DELIGHT/LAURA/MAURICE/JANE</t>
  </si>
  <si>
    <t>SVS18071116</t>
  </si>
  <si>
    <t>SVS18071149</t>
  </si>
  <si>
    <t>IB IB18070212</t>
  </si>
  <si>
    <t>ICPAK SAFARICOM GROUP</t>
  </si>
  <si>
    <t>SVS18071150</t>
  </si>
  <si>
    <t>SVS18071147</t>
  </si>
  <si>
    <t>IB IB18070247</t>
  </si>
  <si>
    <t>RONALD MUSHIVOTI</t>
  </si>
  <si>
    <t>19-JUL-18</t>
  </si>
  <si>
    <t>SVS18071152</t>
  </si>
  <si>
    <t>IB IB18070253</t>
  </si>
  <si>
    <t>DENNIS BOSIRE &amp; DAVIS MUGAMBI</t>
  </si>
  <si>
    <t>SVS18071190</t>
  </si>
  <si>
    <t>IB IB18070258</t>
  </si>
  <si>
    <t>REUBEN MUGAMBI &amp; SANG GEDION</t>
  </si>
  <si>
    <t>SVS18071191</t>
  </si>
  <si>
    <t>SVS18071273</t>
  </si>
  <si>
    <t>IB IB18070255</t>
  </si>
  <si>
    <t>THOMAS MUCHIRI</t>
  </si>
  <si>
    <t>24-JUL-18</t>
  </si>
  <si>
    <t>SVS18071212</t>
  </si>
  <si>
    <t>IB IB18070370</t>
  </si>
  <si>
    <t>KHISA WYCLIFFE</t>
  </si>
  <si>
    <t>25-JUL-18</t>
  </si>
  <si>
    <t>BPVS180700070</t>
  </si>
  <si>
    <t>IB18040687/IB18050035/IB18040674/IB18040680/IB18040683/IB18050036/IB1</t>
  </si>
  <si>
    <t>8050066/IB18050101/IB18050185/IB18050069/IB18050098/IB18050252/IB1805</t>
  </si>
  <si>
    <t>0239/IB18050092/IB18050285/IB18050227/IB18050258/IB18050269/IB1805041</t>
  </si>
  <si>
    <t>1/IB18050413/IB18050355/IB1805034</t>
  </si>
  <si>
    <t>IB18050345</t>
  </si>
  <si>
    <t>IB18050414</t>
  </si>
  <si>
    <t>IB18050368</t>
  </si>
  <si>
    <t>IB18050416</t>
  </si>
  <si>
    <t>IB18050678</t>
  </si>
  <si>
    <t>IB18050702</t>
  </si>
  <si>
    <t>IB18050394</t>
  </si>
  <si>
    <t>IB18050774</t>
  </si>
  <si>
    <t>IB18050659</t>
  </si>
  <si>
    <t>IB18050669</t>
  </si>
  <si>
    <t>IB18050752</t>
  </si>
  <si>
    <t>IB18050665</t>
  </si>
  <si>
    <t>IB18050681</t>
  </si>
  <si>
    <t>IB18050805</t>
  </si>
  <si>
    <t>IB18060058</t>
  </si>
  <si>
    <t>IB18050798</t>
  </si>
  <si>
    <t>IB18060063</t>
  </si>
  <si>
    <t>IB18060155</t>
  </si>
  <si>
    <t>IB18060166</t>
  </si>
  <si>
    <t>IB18060071</t>
  </si>
  <si>
    <t>IB18060205</t>
  </si>
  <si>
    <t>IB18060152</t>
  </si>
  <si>
    <t>IB18060211</t>
  </si>
  <si>
    <t>IB18060099</t>
  </si>
  <si>
    <t>IB18060332</t>
  </si>
  <si>
    <t>IB18060312</t>
  </si>
  <si>
    <t>IB18060294</t>
  </si>
  <si>
    <t>27-JUL-18</t>
  </si>
  <si>
    <t>SVS18071045</t>
  </si>
  <si>
    <t>IB IB18070413</t>
  </si>
  <si>
    <t>BLAZE TEAM</t>
  </si>
  <si>
    <t>SVS18071046</t>
  </si>
  <si>
    <t>30-JUL-18</t>
  </si>
  <si>
    <t>SVS18071120</t>
  </si>
  <si>
    <t>IB IB18070438</t>
  </si>
  <si>
    <t>MOSES KIMATHI</t>
  </si>
  <si>
    <t>SVS18071219</t>
  </si>
  <si>
    <t>IB IB18070433</t>
  </si>
  <si>
    <t>JOHN MWADIME</t>
  </si>
  <si>
    <t>31-JUL-18</t>
  </si>
  <si>
    <t>SVS18071255</t>
  </si>
  <si>
    <t>IB IB18070472</t>
  </si>
  <si>
    <t>HR SUMMIT - MEALS</t>
  </si>
  <si>
    <t>02-AUG-18</t>
  </si>
  <si>
    <t>SVS18081177</t>
  </si>
  <si>
    <t>IB IB18080018</t>
  </si>
  <si>
    <t>AGNES GROUP</t>
  </si>
  <si>
    <t>06-AUG-18</t>
  </si>
  <si>
    <t>SVS18080957</t>
  </si>
  <si>
    <t>IB IB18080062</t>
  </si>
  <si>
    <t>JULIUS MWANIKI</t>
  </si>
  <si>
    <t>SVS18081017</t>
  </si>
  <si>
    <t>IB IB18080047</t>
  </si>
  <si>
    <t>JOSHUA NJOKA</t>
  </si>
  <si>
    <t>SVS18081018</t>
  </si>
  <si>
    <t>SVS18081171</t>
  </si>
  <si>
    <t>IB IB18080051</t>
  </si>
  <si>
    <t>SVS18081179</t>
  </si>
  <si>
    <t>IB IB18080103</t>
  </si>
  <si>
    <t>GACHECHE GEORGE</t>
  </si>
  <si>
    <t>SVS18080998</t>
  </si>
  <si>
    <t>IB IB18080150</t>
  </si>
  <si>
    <t>MUCHOKI/MULWA/MWENDA</t>
  </si>
  <si>
    <t>SVS18080866</t>
  </si>
  <si>
    <t>IB IB18080155</t>
  </si>
  <si>
    <t>SVS18080867</t>
  </si>
  <si>
    <t>SVS18081105</t>
  </si>
  <si>
    <t>IB IB18080149</t>
  </si>
  <si>
    <t>BRYAN MWAI</t>
  </si>
  <si>
    <t>17-AUG-18</t>
  </si>
  <si>
    <t>SVS18081000</t>
  </si>
  <si>
    <t>IB IB18080305</t>
  </si>
  <si>
    <t>BERYL TSOMBE</t>
  </si>
  <si>
    <t>24-AUG-18</t>
  </si>
  <si>
    <t>SVS18081138</t>
  </si>
  <si>
    <t>IB IB18080378</t>
  </si>
  <si>
    <t>FESTUS MUGA</t>
  </si>
  <si>
    <t>28-AUG-18</t>
  </si>
  <si>
    <t>BPVS180800087</t>
  </si>
  <si>
    <t>IB18070413/IB18060684/IB18070138/IB18070177/IB18070247/IB18070232/IB1</t>
  </si>
  <si>
    <t>8070253/IB18070212/IB18070258/IB18070159/IB18070181/IB18070073/IB1806</t>
  </si>
  <si>
    <t>0747/IB18070030/IB18070156/IB18070095/IB18070180/IB18070176/IB1807016</t>
  </si>
  <si>
    <t>SVS18081147</t>
  </si>
  <si>
    <t>IB IB18080422</t>
  </si>
  <si>
    <t>JOSEPH NGANGA / ARNOLD MIREGWA</t>
  </si>
  <si>
    <t>01-SEP-18</t>
  </si>
  <si>
    <t>SVS18090414</t>
  </si>
  <si>
    <t>IB IB18090133</t>
  </si>
  <si>
    <t>NDUTA/PERIS</t>
  </si>
  <si>
    <t>03-SEP-18</t>
  </si>
  <si>
    <t>SVS18090809</t>
  </si>
  <si>
    <t>IB IB18090050</t>
  </si>
  <si>
    <t>JULIET MUNORU &amp; MARY NYALE</t>
  </si>
  <si>
    <t>04-SEP-18</t>
  </si>
  <si>
    <t>SVS18090718</t>
  </si>
  <si>
    <t>IB IB18090028</t>
  </si>
  <si>
    <t>CATHERINE / PETER / JOSEPH / ISAAC</t>
  </si>
  <si>
    <t>SVS18090787</t>
  </si>
  <si>
    <t>SVS18090788</t>
  </si>
  <si>
    <t>05-SEP-18</t>
  </si>
  <si>
    <t>SVS18090796</t>
  </si>
  <si>
    <t>IB IB18090052</t>
  </si>
  <si>
    <t>BERYL ODINDA</t>
  </si>
  <si>
    <t>SVS18090797</t>
  </si>
  <si>
    <t>IB IB18090053</t>
  </si>
  <si>
    <t>SVS18090798</t>
  </si>
  <si>
    <t>IB IB18090055</t>
  </si>
  <si>
    <t>SAMUEL ANTONY MWANGI / ARNOLD MIREGWA</t>
  </si>
  <si>
    <t>07-SEP-18</t>
  </si>
  <si>
    <t>SVS18090440</t>
  </si>
  <si>
    <t>IB IB18090080</t>
  </si>
  <si>
    <t>MICHEAL MUCHERU</t>
  </si>
  <si>
    <t>10-SEP-18</t>
  </si>
  <si>
    <t>SVS18090340</t>
  </si>
  <si>
    <t>IB IB18090134</t>
  </si>
  <si>
    <t>MWANGI/GRACE &amp; ONIM/BENARD</t>
  </si>
  <si>
    <t>13-SEP-18</t>
  </si>
  <si>
    <t>SVS18090749</t>
  </si>
  <si>
    <t>IB IB18090141</t>
  </si>
  <si>
    <t>WALTER MUTUMA</t>
  </si>
  <si>
    <t>14-SEP-18</t>
  </si>
  <si>
    <t>SVS18090600</t>
  </si>
  <si>
    <t>IB IB18090161</t>
  </si>
  <si>
    <t>ANDREW MAYECH</t>
  </si>
  <si>
    <t>SVS18090793</t>
  </si>
  <si>
    <t>IB IB18090159</t>
  </si>
  <si>
    <t>KENNETH/ JOSEPH/ PETER</t>
  </si>
  <si>
    <t>SVS18090794</t>
  </si>
  <si>
    <t>SVS18090631</t>
  </si>
  <si>
    <t>IB IB18090223</t>
  </si>
  <si>
    <t>MESO/DUNCAN</t>
  </si>
  <si>
    <t>25-SEP-18</t>
  </si>
  <si>
    <t>SVS18090708</t>
  </si>
  <si>
    <t>IB IB18090262</t>
  </si>
  <si>
    <t>KENNETH MEME</t>
  </si>
  <si>
    <t>SVS18090717</t>
  </si>
  <si>
    <t>IB IB18090271</t>
  </si>
  <si>
    <t>MWATI/JORAM</t>
  </si>
  <si>
    <t>18-OCT-18</t>
  </si>
  <si>
    <t>BPVS181000056</t>
  </si>
  <si>
    <t>IB18080150/IB18080149/IB18080155/IB18090134/IB18090161/IB18090133/IB1</t>
  </si>
  <si>
    <t>8090223/IB18080047/IB18080062/IB18080305/IB18070438/IB18090028/IB1809</t>
  </si>
  <si>
    <t>0141/IB18090052/IB18090159</t>
  </si>
  <si>
    <t>SVS18100812</t>
  </si>
  <si>
    <t>IB IB18100195</t>
  </si>
  <si>
    <t>BPVS181100001</t>
  </si>
  <si>
    <t>IB18070035/ IB18070255 / IB18080018 / IB18070370 / IB18080034 /</t>
  </si>
  <si>
    <t>IB18080103 / IB18080051 / IB18080311 / IB18070433 / IB18080448</t>
  </si>
  <si>
    <t>/IB18070078/181/ IB18080378 / IB18080448 / IB18080422  IB18090080 /</t>
  </si>
  <si>
    <t>IB18090053 / IB18090055 /180/50/214/271/262/</t>
  </si>
  <si>
    <t>SVS18110074</t>
  </si>
  <si>
    <t>IB IB18110050</t>
  </si>
  <si>
    <t>SUPPLEMENTARY OF IB 18090028</t>
  </si>
  <si>
    <t>09-NOV-18</t>
  </si>
  <si>
    <t>SVS18110852</t>
  </si>
  <si>
    <t>IB IB18110140</t>
  </si>
  <si>
    <t>LAURA/NICHOLAS/EDWIN/LINDA</t>
  </si>
  <si>
    <t>03-DEC-18</t>
  </si>
  <si>
    <t>SVS18120675</t>
  </si>
  <si>
    <t>IB IB18120029</t>
  </si>
  <si>
    <t>ALEX NYALITA</t>
  </si>
  <si>
    <t>Wrong SVS</t>
  </si>
  <si>
    <t>UN Items</t>
  </si>
  <si>
    <t>Below have been traced to the supplier statement:</t>
  </si>
  <si>
    <t>Add back:</t>
  </si>
  <si>
    <t>-Debits in the ledger not in the supplier statement</t>
  </si>
  <si>
    <t>-Credit in the supplier statement not in the ledger</t>
  </si>
  <si>
    <t>Less:</t>
  </si>
  <si>
    <t>-Credits in the ledger not In the supplier statement</t>
  </si>
  <si>
    <t>-Debits in the supplier statement not in the ledger</t>
  </si>
  <si>
    <t>Expected balance as per supplier statement</t>
  </si>
  <si>
    <t>Variance explained by:</t>
  </si>
  <si>
    <t>-Amounts excess of cost sheet over invoices by supplier</t>
  </si>
  <si>
    <t xml:space="preserve">Out-standing 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</si>
</sst>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imes New Roman"/>
      <family val="2"/>
    </font>
    <font>
      <b/>
      <sz val="10"/>
      <name val="Arial"/>
      <family val="2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b/>
      <sz val="8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quotePrefix="1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43" fontId="0" fillId="0" borderId="5" xfId="0" applyNumberFormat="1" applyBorder="1"/>
    <xf numFmtId="4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/>
    <xf numFmtId="0" fontId="2" fillId="0" borderId="5" xfId="0" applyFont="1" applyBorder="1" applyAlignment="1">
      <alignment horizontal="center"/>
    </xf>
    <xf numFmtId="0" fontId="3" fillId="0" borderId="0" xfId="0" applyNumberFormat="1" applyFont="1"/>
    <xf numFmtId="4" fontId="3" fillId="0" borderId="0" xfId="0" applyNumberFormat="1" applyFont="1"/>
    <xf numFmtId="164" fontId="0" fillId="0" borderId="0" xfId="1" applyNumberFormat="1" applyFont="1"/>
    <xf numFmtId="164" fontId="3" fillId="0" borderId="0" xfId="1" applyNumberFormat="1" applyFont="1"/>
    <xf numFmtId="1" fontId="3" fillId="0" borderId="0" xfId="0" applyNumberFormat="1" applyFont="1"/>
    <xf numFmtId="164" fontId="0" fillId="0" borderId="10" xfId="1" applyNumberFormat="1" applyFont="1" applyBorder="1"/>
    <xf numFmtId="164" fontId="0" fillId="0" borderId="11" xfId="1" applyNumberFormat="1" applyFont="1" applyBorder="1"/>
    <xf numFmtId="164" fontId="4" fillId="0" borderId="0" xfId="1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8" fillId="0" borderId="0" xfId="0" applyNumberFormat="1" applyFont="1"/>
    <xf numFmtId="2" fontId="3" fillId="0" borderId="0" xfId="0" applyNumberFormat="1" applyFont="1"/>
    <xf numFmtId="164" fontId="0" fillId="0" borderId="0" xfId="0" applyNumberFormat="1"/>
    <xf numFmtId="0" fontId="9" fillId="0" borderId="0" xfId="0" applyNumberFormat="1" applyFont="1"/>
    <xf numFmtId="4" fontId="3" fillId="2" borderId="0" xfId="0" applyNumberFormat="1" applyFont="1" applyFill="1"/>
    <xf numFmtId="0" fontId="0" fillId="2" borderId="0" xfId="0" applyFill="1"/>
    <xf numFmtId="0" fontId="3" fillId="2" borderId="0" xfId="0" applyNumberFormat="1" applyFont="1" applyFill="1"/>
    <xf numFmtId="0" fontId="0" fillId="0" borderId="10" xfId="0" applyBorder="1"/>
    <xf numFmtId="4" fontId="3" fillId="0" borderId="10" xfId="0" applyNumberFormat="1" applyFont="1" applyBorder="1"/>
    <xf numFmtId="43" fontId="0" fillId="0" borderId="11" xfId="1" applyFont="1" applyBorder="1"/>
    <xf numFmtId="43" fontId="0" fillId="0" borderId="0" xfId="0" applyNumberFormat="1" applyBorder="1"/>
    <xf numFmtId="0" fontId="0" fillId="0" borderId="0" xfId="0" quotePrefix="1" applyFill="1" applyBorder="1"/>
    <xf numFmtId="43" fontId="0" fillId="0" borderId="0" xfId="1" applyFont="1" applyBorder="1"/>
    <xf numFmtId="43" fontId="0" fillId="0" borderId="0" xfId="0" applyNumberFormat="1"/>
    <xf numFmtId="4" fontId="0" fillId="0" borderId="0" xfId="0" applyNumberFormat="1"/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9"/>
  <sheetViews>
    <sheetView workbookViewId="0">
      <selection activeCell="J12" sqref="J12"/>
    </sheetView>
  </sheetViews>
  <sheetFormatPr defaultRowHeight="15" x14ac:dyDescent="0.25"/>
  <cols>
    <col min="6" max="6" width="13.28515625" bestFit="1" customWidth="1"/>
    <col min="7" max="8" width="14.28515625" bestFit="1" customWidth="1"/>
    <col min="10" max="10" width="14.28515625" bestFit="1" customWidth="1"/>
  </cols>
  <sheetData>
    <row r="1" spans="3:10" ht="15.75" thickBot="1" x14ac:dyDescent="0.3"/>
    <row r="2" spans="3:10" x14ac:dyDescent="0.25">
      <c r="C2" s="1"/>
      <c r="D2" s="16" t="s">
        <v>5</v>
      </c>
      <c r="E2" s="2"/>
      <c r="F2" s="2"/>
      <c r="G2" s="2"/>
      <c r="H2" s="3"/>
    </row>
    <row r="3" spans="3:10" x14ac:dyDescent="0.25">
      <c r="C3" s="4" t="s">
        <v>0</v>
      </c>
      <c r="D3" s="5"/>
      <c r="E3" s="5"/>
      <c r="F3" s="5"/>
      <c r="G3" s="5"/>
      <c r="H3" s="17" t="s">
        <v>6</v>
      </c>
    </row>
    <row r="4" spans="3:10" x14ac:dyDescent="0.25">
      <c r="C4" s="4"/>
      <c r="D4" s="7" t="s">
        <v>1</v>
      </c>
      <c r="E4" s="5"/>
      <c r="F4" s="5"/>
      <c r="G4" s="5"/>
      <c r="H4" s="8">
        <v>4076617.25</v>
      </c>
    </row>
    <row r="5" spans="3:10" x14ac:dyDescent="0.25">
      <c r="C5" s="4"/>
      <c r="D5" s="7" t="s">
        <v>2</v>
      </c>
      <c r="E5" s="5"/>
      <c r="F5" s="5"/>
      <c r="G5" s="5"/>
      <c r="H5" s="8">
        <v>-4620354.09</v>
      </c>
    </row>
    <row r="6" spans="3:10" ht="15.75" thickBot="1" x14ac:dyDescent="0.3">
      <c r="C6" s="4"/>
      <c r="D6" s="7"/>
      <c r="E6" s="5"/>
      <c r="F6" s="5"/>
      <c r="G6" s="5"/>
      <c r="H6" s="9">
        <f>SUM(H4:H5)</f>
        <v>-543736.83999999985</v>
      </c>
    </row>
    <row r="7" spans="3:10" ht="15.75" thickTop="1" x14ac:dyDescent="0.25">
      <c r="C7" s="4"/>
      <c r="D7" s="7"/>
      <c r="E7" s="5"/>
      <c r="F7" s="5"/>
      <c r="G7" s="5"/>
      <c r="H7" s="6"/>
    </row>
    <row r="8" spans="3:10" x14ac:dyDescent="0.25">
      <c r="C8" s="4" t="s">
        <v>1150</v>
      </c>
      <c r="D8" s="5"/>
      <c r="E8" s="5"/>
      <c r="F8" s="5"/>
      <c r="G8" s="5"/>
      <c r="H8" s="10"/>
    </row>
    <row r="9" spans="3:10" x14ac:dyDescent="0.25">
      <c r="C9" s="4"/>
      <c r="D9" s="7" t="s">
        <v>1151</v>
      </c>
      <c r="E9" s="5"/>
      <c r="F9" s="5"/>
      <c r="G9" s="39">
        <f>'BCD Ledger'!G477+'Safaricom Ledger'!F516</f>
        <v>12806135</v>
      </c>
      <c r="H9" s="11">
        <f>-G9</f>
        <v>-12806135</v>
      </c>
    </row>
    <row r="10" spans="3:10" x14ac:dyDescent="0.25">
      <c r="C10" s="4"/>
      <c r="D10" s="7" t="s">
        <v>1152</v>
      </c>
      <c r="E10" s="5"/>
      <c r="F10" s="5"/>
      <c r="G10" s="5">
        <f>'Supplier statement'!G70</f>
        <v>46750</v>
      </c>
      <c r="H10" s="11">
        <f>G10</f>
        <v>46750</v>
      </c>
      <c r="J10" s="42"/>
    </row>
    <row r="11" spans="3:10" x14ac:dyDescent="0.25">
      <c r="C11" s="4"/>
      <c r="D11" s="5"/>
      <c r="E11" s="5"/>
      <c r="F11" s="5"/>
      <c r="G11" s="5"/>
      <c r="H11" s="11"/>
    </row>
    <row r="12" spans="3:10" x14ac:dyDescent="0.25">
      <c r="C12" s="4" t="s">
        <v>1153</v>
      </c>
      <c r="D12" s="5"/>
      <c r="E12" s="5"/>
      <c r="F12" s="5"/>
      <c r="G12" s="5"/>
      <c r="H12" s="6"/>
    </row>
    <row r="13" spans="3:10" x14ac:dyDescent="0.25">
      <c r="C13" s="4"/>
      <c r="D13" s="7" t="s">
        <v>1154</v>
      </c>
      <c r="E13" s="5"/>
      <c r="F13" s="5"/>
      <c r="G13" s="39">
        <f>'BCD Ledger'!H477+'Safaricom Ledger'!G516</f>
        <v>12607951.889999999</v>
      </c>
      <c r="H13" s="12">
        <f>G13</f>
        <v>12607951.889999999</v>
      </c>
    </row>
    <row r="14" spans="3:10" x14ac:dyDescent="0.25">
      <c r="C14" s="4"/>
      <c r="D14" s="40" t="s">
        <v>1155</v>
      </c>
      <c r="E14" s="5"/>
      <c r="F14" s="5"/>
      <c r="G14" s="41">
        <f>SUM('Supplier statement'!F40:F70)</f>
        <v>1159446.4699999997</v>
      </c>
      <c r="H14" s="12">
        <f>-G14</f>
        <v>-1159446.4699999997</v>
      </c>
      <c r="J14" s="42"/>
    </row>
    <row r="15" spans="3:10" x14ac:dyDescent="0.25">
      <c r="C15" s="4"/>
      <c r="D15" s="5"/>
      <c r="E15" s="5"/>
      <c r="F15" s="5"/>
      <c r="G15" s="5"/>
      <c r="H15" s="12"/>
    </row>
    <row r="16" spans="3:10" x14ac:dyDescent="0.25">
      <c r="C16" s="4"/>
      <c r="D16" s="5"/>
      <c r="E16" s="5"/>
      <c r="F16" s="5"/>
      <c r="G16" s="5"/>
      <c r="H16" s="12"/>
    </row>
    <row r="17" spans="3:10" x14ac:dyDescent="0.25">
      <c r="C17" s="4"/>
      <c r="D17" s="5"/>
      <c r="E17" s="5"/>
      <c r="F17" s="5"/>
      <c r="G17" s="5"/>
      <c r="H17" s="12"/>
    </row>
    <row r="18" spans="3:10" x14ac:dyDescent="0.25">
      <c r="C18" s="4" t="s">
        <v>1156</v>
      </c>
      <c r="D18" s="5"/>
      <c r="E18" s="5"/>
      <c r="F18" s="5"/>
      <c r="G18" s="5"/>
      <c r="H18" s="11">
        <f>SUM(H6:H17)</f>
        <v>-1854616.4200000009</v>
      </c>
      <c r="J18" s="42"/>
    </row>
    <row r="19" spans="3:10" x14ac:dyDescent="0.25">
      <c r="C19" s="4"/>
      <c r="D19" s="5"/>
      <c r="E19" s="5"/>
      <c r="F19" s="5"/>
      <c r="G19" s="5"/>
      <c r="H19" s="6"/>
    </row>
    <row r="20" spans="3:10" x14ac:dyDescent="0.25">
      <c r="C20" s="4"/>
      <c r="D20" s="5"/>
      <c r="E20" s="5"/>
      <c r="F20" s="5"/>
      <c r="G20" s="5"/>
      <c r="H20" s="6"/>
    </row>
    <row r="21" spans="3:10" x14ac:dyDescent="0.25">
      <c r="C21" s="4" t="s">
        <v>3</v>
      </c>
      <c r="D21" s="5"/>
      <c r="E21" s="5"/>
      <c r="F21" s="5"/>
      <c r="G21" s="5"/>
      <c r="H21" s="10">
        <f>'Supplier statement'!G74</f>
        <v>1836606.4699999997</v>
      </c>
    </row>
    <row r="22" spans="3:10" x14ac:dyDescent="0.25">
      <c r="C22" s="4"/>
      <c r="D22" s="5" t="s">
        <v>4</v>
      </c>
      <c r="E22" s="5"/>
      <c r="F22" s="5"/>
      <c r="G22" s="5"/>
      <c r="H22" s="11">
        <f>SUM(H18:H21)</f>
        <v>-18009.950000001118</v>
      </c>
    </row>
    <row r="23" spans="3:10" x14ac:dyDescent="0.25">
      <c r="C23" s="4"/>
      <c r="D23" s="5"/>
      <c r="E23" s="5"/>
      <c r="F23" s="5"/>
      <c r="G23" s="5"/>
      <c r="H23" s="10"/>
    </row>
    <row r="24" spans="3:10" x14ac:dyDescent="0.25">
      <c r="C24" s="4" t="s">
        <v>1157</v>
      </c>
      <c r="D24" s="5"/>
      <c r="E24" s="5"/>
      <c r="F24" s="5"/>
      <c r="G24" s="5"/>
      <c r="H24" s="10"/>
    </row>
    <row r="25" spans="3:10" x14ac:dyDescent="0.25">
      <c r="C25" s="4"/>
      <c r="D25" s="7" t="s">
        <v>1158</v>
      </c>
      <c r="E25" s="5"/>
      <c r="F25" s="5"/>
      <c r="G25" s="5"/>
      <c r="H25" s="11">
        <f>SUM(H18:H21)</f>
        <v>-18009.950000001118</v>
      </c>
    </row>
    <row r="26" spans="3:10" x14ac:dyDescent="0.25">
      <c r="C26" s="4"/>
      <c r="D26" s="5"/>
      <c r="E26" s="5"/>
      <c r="F26" s="5"/>
      <c r="G26" s="5"/>
      <c r="H26" s="6"/>
    </row>
    <row r="27" spans="3:10" x14ac:dyDescent="0.25">
      <c r="C27" s="4" t="s">
        <v>1159</v>
      </c>
      <c r="D27" s="5"/>
      <c r="E27" s="5"/>
      <c r="F27" s="5"/>
      <c r="G27" s="5"/>
      <c r="H27" s="11">
        <f>H22-H25</f>
        <v>0</v>
      </c>
    </row>
    <row r="28" spans="3:10" x14ac:dyDescent="0.25">
      <c r="C28" s="4"/>
      <c r="D28" s="5"/>
      <c r="E28" s="5"/>
      <c r="F28" s="5"/>
      <c r="G28" s="5"/>
      <c r="H28" s="6"/>
    </row>
    <row r="29" spans="3:10" ht="15.75" thickBot="1" x14ac:dyDescent="0.3">
      <c r="C29" s="13"/>
      <c r="D29" s="14"/>
      <c r="E29" s="14"/>
      <c r="F29" s="14"/>
      <c r="G29" s="14"/>
      <c r="H29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J512"/>
  <sheetViews>
    <sheetView tabSelected="1" topLeftCell="A76" workbookViewId="0">
      <selection activeCell="F93" sqref="F93"/>
    </sheetView>
  </sheetViews>
  <sheetFormatPr defaultColWidth="11.7109375" defaultRowHeight="15" x14ac:dyDescent="0.25"/>
  <cols>
    <col min="4" max="4" width="17.140625" customWidth="1"/>
    <col min="6" max="6" width="58.85546875" bestFit="1" customWidth="1"/>
    <col min="7" max="9" width="13.28515625" bestFit="1" customWidth="1"/>
  </cols>
  <sheetData>
    <row r="3" spans="1:8" x14ac:dyDescent="0.25">
      <c r="E3" s="26" t="s">
        <v>144</v>
      </c>
      <c r="F3" s="26" t="s">
        <v>145</v>
      </c>
      <c r="H3" s="26" t="s">
        <v>146</v>
      </c>
    </row>
    <row r="4" spans="1:8" x14ac:dyDescent="0.25">
      <c r="F4" s="26" t="s">
        <v>148</v>
      </c>
      <c r="G4" s="26" t="s">
        <v>149</v>
      </c>
      <c r="H4" s="26" t="s">
        <v>150</v>
      </c>
    </row>
    <row r="5" spans="1:8" x14ac:dyDescent="0.25">
      <c r="A5" s="28" t="s">
        <v>154</v>
      </c>
      <c r="B5" s="27" t="s">
        <v>152</v>
      </c>
      <c r="C5" s="28" t="s">
        <v>153</v>
      </c>
      <c r="D5" s="28" t="s">
        <v>154</v>
      </c>
    </row>
    <row r="7" spans="1:8" x14ac:dyDescent="0.25">
      <c r="B7" s="26" t="s">
        <v>155</v>
      </c>
      <c r="C7" s="28" t="s">
        <v>156</v>
      </c>
    </row>
    <row r="8" spans="1:8" x14ac:dyDescent="0.25">
      <c r="B8" s="28" t="s">
        <v>157</v>
      </c>
    </row>
    <row r="9" spans="1:8" x14ac:dyDescent="0.25">
      <c r="B9" s="26" t="s">
        <v>158</v>
      </c>
    </row>
    <row r="11" spans="1:8" x14ac:dyDescent="0.25">
      <c r="B11" s="29" t="s">
        <v>159</v>
      </c>
    </row>
    <row r="13" spans="1:8" x14ac:dyDescent="0.25">
      <c r="A13" s="28" t="s">
        <v>161</v>
      </c>
      <c r="B13" s="28" t="s">
        <v>14</v>
      </c>
      <c r="C13" s="28" t="s">
        <v>160</v>
      </c>
      <c r="D13" s="28" t="s">
        <v>161</v>
      </c>
      <c r="E13" s="28" t="s">
        <v>162</v>
      </c>
      <c r="F13" s="28" t="s">
        <v>163</v>
      </c>
      <c r="G13" s="28" t="s">
        <v>164</v>
      </c>
      <c r="H13" s="28" t="s">
        <v>165</v>
      </c>
    </row>
    <row r="14" spans="1:8" x14ac:dyDescent="0.25">
      <c r="F14" s="28" t="s">
        <v>167</v>
      </c>
      <c r="G14" s="30">
        <v>0</v>
      </c>
      <c r="H14" s="30">
        <v>0</v>
      </c>
    </row>
    <row r="15" spans="1:8" x14ac:dyDescent="0.25">
      <c r="A15" s="18" t="s">
        <v>170</v>
      </c>
      <c r="B15" s="18" t="s">
        <v>168</v>
      </c>
      <c r="C15" s="18" t="s">
        <v>169</v>
      </c>
      <c r="D15" s="18" t="s">
        <v>170</v>
      </c>
      <c r="E15" s="18" t="s">
        <v>171</v>
      </c>
      <c r="F15" s="18" t="s">
        <v>172</v>
      </c>
      <c r="H15" s="19">
        <v>46750</v>
      </c>
    </row>
    <row r="16" spans="1:8" x14ac:dyDescent="0.25">
      <c r="A16" s="18" t="s">
        <v>173</v>
      </c>
      <c r="B16" s="18" t="s">
        <v>168</v>
      </c>
      <c r="C16" s="18" t="s">
        <v>169</v>
      </c>
      <c r="D16" s="18" t="s">
        <v>173</v>
      </c>
      <c r="E16" s="18" t="s">
        <v>171</v>
      </c>
      <c r="F16" s="18" t="s">
        <v>172</v>
      </c>
      <c r="H16" s="19">
        <v>28050</v>
      </c>
    </row>
    <row r="17" spans="1:8" x14ac:dyDescent="0.25">
      <c r="A17" s="18" t="s">
        <v>175</v>
      </c>
      <c r="B17" s="18" t="s">
        <v>174</v>
      </c>
      <c r="C17" s="18" t="s">
        <v>169</v>
      </c>
      <c r="D17" s="18" t="s">
        <v>175</v>
      </c>
      <c r="E17" s="18" t="s">
        <v>176</v>
      </c>
      <c r="F17" s="18" t="s">
        <v>177</v>
      </c>
      <c r="H17" s="19">
        <v>28050</v>
      </c>
    </row>
    <row r="18" spans="1:8" x14ac:dyDescent="0.25">
      <c r="A18" s="18" t="s">
        <v>178</v>
      </c>
      <c r="B18" s="18" t="s">
        <v>174</v>
      </c>
      <c r="C18" s="18" t="s">
        <v>169</v>
      </c>
      <c r="D18" s="18" t="s">
        <v>178</v>
      </c>
      <c r="E18" s="18" t="s">
        <v>176</v>
      </c>
      <c r="F18" s="18" t="s">
        <v>177</v>
      </c>
      <c r="H18" s="19">
        <v>93500</v>
      </c>
    </row>
    <row r="19" spans="1:8" x14ac:dyDescent="0.25">
      <c r="A19" s="18" t="s">
        <v>180</v>
      </c>
      <c r="B19" s="18" t="s">
        <v>179</v>
      </c>
      <c r="C19" s="18" t="s">
        <v>169</v>
      </c>
      <c r="D19" s="18" t="s">
        <v>180</v>
      </c>
      <c r="E19" s="18" t="s">
        <v>181</v>
      </c>
      <c r="F19" s="18" t="s">
        <v>182</v>
      </c>
      <c r="H19" s="19">
        <v>34400</v>
      </c>
    </row>
    <row r="20" spans="1:8" x14ac:dyDescent="0.25">
      <c r="A20" s="18" t="s">
        <v>184</v>
      </c>
      <c r="B20" s="18" t="s">
        <v>183</v>
      </c>
      <c r="C20" s="18" t="s">
        <v>169</v>
      </c>
      <c r="D20" s="18" t="s">
        <v>184</v>
      </c>
      <c r="E20" s="18" t="s">
        <v>185</v>
      </c>
      <c r="F20" s="18" t="s">
        <v>186</v>
      </c>
      <c r="H20" s="19">
        <v>8500</v>
      </c>
    </row>
    <row r="21" spans="1:8" x14ac:dyDescent="0.25">
      <c r="A21" s="18" t="s">
        <v>188</v>
      </c>
      <c r="B21" s="18" t="s">
        <v>187</v>
      </c>
      <c r="C21" s="18" t="s">
        <v>169</v>
      </c>
      <c r="D21" s="18" t="s">
        <v>188</v>
      </c>
      <c r="E21" s="18" t="s">
        <v>189</v>
      </c>
      <c r="F21" s="18" t="s">
        <v>190</v>
      </c>
      <c r="H21" s="19">
        <v>26775</v>
      </c>
    </row>
    <row r="22" spans="1:8" x14ac:dyDescent="0.25">
      <c r="A22" s="18" t="s">
        <v>192</v>
      </c>
      <c r="B22" s="18" t="s">
        <v>191</v>
      </c>
      <c r="C22" s="18" t="s">
        <v>169</v>
      </c>
      <c r="D22" s="18" t="s">
        <v>192</v>
      </c>
      <c r="E22" s="18" t="s">
        <v>193</v>
      </c>
      <c r="F22" s="18" t="s">
        <v>194</v>
      </c>
      <c r="H22" s="19">
        <v>71400</v>
      </c>
    </row>
    <row r="23" spans="1:8" x14ac:dyDescent="0.25">
      <c r="A23" s="18" t="s">
        <v>196</v>
      </c>
      <c r="B23" s="18" t="s">
        <v>195</v>
      </c>
      <c r="C23" s="18" t="s">
        <v>169</v>
      </c>
      <c r="D23" s="18" t="s">
        <v>196</v>
      </c>
      <c r="E23" s="18" t="s">
        <v>197</v>
      </c>
      <c r="F23" s="18" t="s">
        <v>198</v>
      </c>
      <c r="H23" s="19">
        <v>2653.77</v>
      </c>
    </row>
    <row r="24" spans="1:8" x14ac:dyDescent="0.25">
      <c r="A24" s="18" t="s">
        <v>200</v>
      </c>
      <c r="B24" s="18" t="s">
        <v>199</v>
      </c>
      <c r="C24" s="18" t="s">
        <v>169</v>
      </c>
      <c r="D24" s="18" t="s">
        <v>200</v>
      </c>
      <c r="E24" s="18" t="s">
        <v>201</v>
      </c>
      <c r="F24" s="18" t="s">
        <v>202</v>
      </c>
      <c r="H24" s="19">
        <v>72000</v>
      </c>
    </row>
    <row r="25" spans="1:8" x14ac:dyDescent="0.25">
      <c r="A25" s="18" t="s">
        <v>203</v>
      </c>
      <c r="B25" s="18" t="s">
        <v>199</v>
      </c>
      <c r="C25" s="18" t="s">
        <v>169</v>
      </c>
      <c r="D25" s="18" t="s">
        <v>203</v>
      </c>
      <c r="E25" s="18" t="s">
        <v>204</v>
      </c>
      <c r="F25" s="18" t="s">
        <v>205</v>
      </c>
      <c r="H25" s="19">
        <v>9350</v>
      </c>
    </row>
    <row r="26" spans="1:8" x14ac:dyDescent="0.25">
      <c r="A26" s="18" t="s">
        <v>207</v>
      </c>
      <c r="B26" s="18" t="s">
        <v>206</v>
      </c>
      <c r="C26" s="18" t="s">
        <v>169</v>
      </c>
      <c r="D26" s="18" t="s">
        <v>207</v>
      </c>
      <c r="E26" s="18" t="s">
        <v>208</v>
      </c>
      <c r="F26" s="18" t="s">
        <v>209</v>
      </c>
      <c r="H26" s="19">
        <v>21675</v>
      </c>
    </row>
    <row r="27" spans="1:8" x14ac:dyDescent="0.25">
      <c r="A27" s="18" t="s">
        <v>211</v>
      </c>
      <c r="B27" s="18" t="s">
        <v>210</v>
      </c>
      <c r="C27" s="18" t="s">
        <v>169</v>
      </c>
      <c r="D27" s="18" t="s">
        <v>211</v>
      </c>
      <c r="E27" s="18" t="s">
        <v>212</v>
      </c>
      <c r="F27" s="18" t="s">
        <v>213</v>
      </c>
      <c r="H27" s="19">
        <v>2975</v>
      </c>
    </row>
    <row r="28" spans="1:8" x14ac:dyDescent="0.25">
      <c r="A28" s="18" t="s">
        <v>215</v>
      </c>
      <c r="B28" s="18" t="s">
        <v>214</v>
      </c>
      <c r="C28" s="18" t="s">
        <v>169</v>
      </c>
      <c r="D28" s="18" t="s">
        <v>215</v>
      </c>
      <c r="E28" s="18" t="s">
        <v>216</v>
      </c>
      <c r="F28" s="18" t="s">
        <v>217</v>
      </c>
      <c r="H28" s="19">
        <v>8415</v>
      </c>
    </row>
    <row r="29" spans="1:8" x14ac:dyDescent="0.25">
      <c r="A29" s="18" t="s">
        <v>220</v>
      </c>
      <c r="B29" s="18" t="s">
        <v>218</v>
      </c>
      <c r="C29" s="18" t="s">
        <v>219</v>
      </c>
      <c r="D29" s="18" t="s">
        <v>220</v>
      </c>
      <c r="E29" s="18" t="s">
        <v>221</v>
      </c>
      <c r="F29" s="18" t="s">
        <v>222</v>
      </c>
      <c r="G29" s="19">
        <v>103700</v>
      </c>
    </row>
    <row r="30" spans="1:8" x14ac:dyDescent="0.25">
      <c r="A30" s="18" t="s">
        <v>224</v>
      </c>
      <c r="B30" s="18" t="s">
        <v>223</v>
      </c>
      <c r="C30" s="18" t="s">
        <v>169</v>
      </c>
      <c r="D30" s="18" t="s">
        <v>224</v>
      </c>
      <c r="E30" s="18" t="s">
        <v>225</v>
      </c>
      <c r="F30" s="18" t="s">
        <v>226</v>
      </c>
      <c r="H30" s="19">
        <v>16671.78</v>
      </c>
    </row>
    <row r="31" spans="1:8" x14ac:dyDescent="0.25">
      <c r="A31" s="18" t="s">
        <v>228</v>
      </c>
      <c r="B31" s="18" t="s">
        <v>227</v>
      </c>
      <c r="C31" s="18" t="s">
        <v>169</v>
      </c>
      <c r="D31" s="18" t="s">
        <v>228</v>
      </c>
      <c r="E31" s="18" t="s">
        <v>229</v>
      </c>
      <c r="F31" s="18" t="s">
        <v>230</v>
      </c>
      <c r="H31" s="19">
        <v>8925</v>
      </c>
    </row>
    <row r="32" spans="1:8" x14ac:dyDescent="0.25">
      <c r="A32" s="18" t="s">
        <v>231</v>
      </c>
      <c r="B32" s="18" t="s">
        <v>227</v>
      </c>
      <c r="C32" s="18" t="s">
        <v>169</v>
      </c>
      <c r="D32" s="18" t="s">
        <v>231</v>
      </c>
      <c r="E32" s="18" t="s">
        <v>229</v>
      </c>
      <c r="F32" s="18" t="s">
        <v>230</v>
      </c>
      <c r="H32" s="19">
        <v>44625</v>
      </c>
    </row>
    <row r="33" spans="1:8" x14ac:dyDescent="0.25">
      <c r="A33" s="18" t="s">
        <v>233</v>
      </c>
      <c r="B33" s="18" t="s">
        <v>232</v>
      </c>
      <c r="C33" s="18" t="s">
        <v>169</v>
      </c>
      <c r="D33" s="18" t="s">
        <v>233</v>
      </c>
      <c r="E33" s="18" t="s">
        <v>234</v>
      </c>
      <c r="F33" s="18" t="s">
        <v>235</v>
      </c>
      <c r="H33" s="19">
        <v>17000</v>
      </c>
    </row>
    <row r="34" spans="1:8" x14ac:dyDescent="0.25">
      <c r="A34" s="18" t="s">
        <v>237</v>
      </c>
      <c r="B34" s="18" t="s">
        <v>236</v>
      </c>
      <c r="C34" s="18" t="s">
        <v>169</v>
      </c>
      <c r="D34" s="18" t="s">
        <v>237</v>
      </c>
      <c r="E34" s="18" t="s">
        <v>238</v>
      </c>
      <c r="F34" s="18" t="s">
        <v>239</v>
      </c>
      <c r="H34" s="19">
        <v>8925</v>
      </c>
    </row>
    <row r="35" spans="1:8" x14ac:dyDescent="0.25">
      <c r="A35" s="18" t="s">
        <v>241</v>
      </c>
      <c r="B35" s="18" t="s">
        <v>240</v>
      </c>
      <c r="C35" s="18" t="s">
        <v>169</v>
      </c>
      <c r="D35" s="18" t="s">
        <v>241</v>
      </c>
      <c r="E35" s="18" t="s">
        <v>242</v>
      </c>
      <c r="F35" s="18" t="s">
        <v>243</v>
      </c>
      <c r="H35" s="19">
        <v>365925</v>
      </c>
    </row>
    <row r="36" spans="1:8" x14ac:dyDescent="0.25">
      <c r="A36" s="18" t="s">
        <v>245</v>
      </c>
      <c r="B36" s="18" t="s">
        <v>244</v>
      </c>
      <c r="C36" s="18" t="s">
        <v>169</v>
      </c>
      <c r="D36" s="18" t="s">
        <v>245</v>
      </c>
      <c r="E36" s="18" t="s">
        <v>246</v>
      </c>
      <c r="F36" s="18" t="s">
        <v>247</v>
      </c>
      <c r="H36" s="19">
        <v>17000</v>
      </c>
    </row>
    <row r="37" spans="1:8" x14ac:dyDescent="0.25">
      <c r="A37" s="18" t="s">
        <v>249</v>
      </c>
      <c r="B37" s="18" t="s">
        <v>248</v>
      </c>
      <c r="C37" s="18" t="s">
        <v>169</v>
      </c>
      <c r="D37" s="18" t="s">
        <v>249</v>
      </c>
      <c r="E37" s="18" t="s">
        <v>250</v>
      </c>
      <c r="F37" s="18" t="s">
        <v>251</v>
      </c>
      <c r="H37" s="19">
        <v>17850</v>
      </c>
    </row>
    <row r="38" spans="1:8" x14ac:dyDescent="0.25">
      <c r="A38" s="18" t="s">
        <v>252</v>
      </c>
      <c r="B38" s="18" t="s">
        <v>248</v>
      </c>
      <c r="C38" s="18" t="s">
        <v>169</v>
      </c>
      <c r="D38" s="18" t="s">
        <v>252</v>
      </c>
      <c r="E38" s="18" t="s">
        <v>253</v>
      </c>
      <c r="F38" s="18" t="s">
        <v>254</v>
      </c>
      <c r="H38" s="19">
        <v>28050</v>
      </c>
    </row>
    <row r="39" spans="1:8" x14ac:dyDescent="0.25">
      <c r="A39" s="18" t="s">
        <v>255</v>
      </c>
      <c r="B39" s="18" t="s">
        <v>248</v>
      </c>
      <c r="C39" s="18" t="s">
        <v>169</v>
      </c>
      <c r="D39" s="18" t="s">
        <v>255</v>
      </c>
      <c r="E39" s="18" t="s">
        <v>256</v>
      </c>
      <c r="F39" s="18" t="s">
        <v>257</v>
      </c>
      <c r="H39" s="19">
        <v>37400</v>
      </c>
    </row>
    <row r="40" spans="1:8" x14ac:dyDescent="0.25">
      <c r="A40" s="18" t="s">
        <v>258</v>
      </c>
      <c r="B40" s="18" t="s">
        <v>248</v>
      </c>
      <c r="C40" s="18" t="s">
        <v>169</v>
      </c>
      <c r="D40" s="18" t="s">
        <v>258</v>
      </c>
      <c r="E40" s="18" t="s">
        <v>259</v>
      </c>
      <c r="F40" s="18" t="s">
        <v>260</v>
      </c>
      <c r="H40" s="19">
        <v>28050</v>
      </c>
    </row>
    <row r="41" spans="1:8" x14ac:dyDescent="0.25">
      <c r="A41" s="18" t="s">
        <v>261</v>
      </c>
      <c r="B41" s="18" t="s">
        <v>248</v>
      </c>
      <c r="C41" s="18" t="s">
        <v>169</v>
      </c>
      <c r="D41" s="18" t="s">
        <v>261</v>
      </c>
      <c r="E41" s="18" t="s">
        <v>262</v>
      </c>
      <c r="F41" s="18" t="s">
        <v>263</v>
      </c>
      <c r="H41" s="19">
        <v>28050</v>
      </c>
    </row>
    <row r="42" spans="1:8" x14ac:dyDescent="0.25">
      <c r="A42" s="18" t="s">
        <v>264</v>
      </c>
      <c r="B42" s="18" t="s">
        <v>248</v>
      </c>
      <c r="C42" s="18" t="s">
        <v>169</v>
      </c>
      <c r="D42" s="18" t="s">
        <v>264</v>
      </c>
      <c r="E42" s="18" t="s">
        <v>265</v>
      </c>
      <c r="F42" s="18" t="s">
        <v>266</v>
      </c>
      <c r="H42" s="19">
        <v>3250</v>
      </c>
    </row>
    <row r="43" spans="1:8" x14ac:dyDescent="0.25">
      <c r="A43" s="18" t="s">
        <v>267</v>
      </c>
      <c r="B43" s="18" t="s">
        <v>248</v>
      </c>
      <c r="C43" s="18" t="s">
        <v>169</v>
      </c>
      <c r="D43" s="18" t="s">
        <v>267</v>
      </c>
      <c r="E43" s="18" t="s">
        <v>265</v>
      </c>
      <c r="F43" s="18" t="s">
        <v>266</v>
      </c>
      <c r="H43" s="19">
        <v>43500</v>
      </c>
    </row>
    <row r="44" spans="1:8" x14ac:dyDescent="0.25">
      <c r="A44" s="18" t="s">
        <v>269</v>
      </c>
      <c r="B44" s="18" t="s">
        <v>268</v>
      </c>
      <c r="C44" s="18" t="s">
        <v>169</v>
      </c>
      <c r="D44" s="18" t="s">
        <v>269</v>
      </c>
      <c r="E44" s="18" t="s">
        <v>270</v>
      </c>
      <c r="F44" s="18" t="s">
        <v>271</v>
      </c>
      <c r="H44" s="19">
        <v>43500</v>
      </c>
    </row>
    <row r="45" spans="1:8" x14ac:dyDescent="0.25">
      <c r="A45" s="18" t="s">
        <v>273</v>
      </c>
      <c r="B45" s="18" t="s">
        <v>272</v>
      </c>
      <c r="C45" s="18" t="s">
        <v>169</v>
      </c>
      <c r="D45" s="18" t="s">
        <v>273</v>
      </c>
      <c r="E45" s="18" t="s">
        <v>274</v>
      </c>
      <c r="F45" s="18" t="s">
        <v>275</v>
      </c>
      <c r="H45" s="19">
        <v>17400</v>
      </c>
    </row>
    <row r="46" spans="1:8" x14ac:dyDescent="0.25">
      <c r="A46" s="18" t="s">
        <v>276</v>
      </c>
      <c r="B46" s="18" t="s">
        <v>272</v>
      </c>
      <c r="C46" s="18" t="s">
        <v>169</v>
      </c>
      <c r="D46" s="18" t="s">
        <v>276</v>
      </c>
      <c r="E46" s="18" t="s">
        <v>277</v>
      </c>
      <c r="F46" s="18" t="s">
        <v>278</v>
      </c>
      <c r="H46" s="19">
        <v>158950</v>
      </c>
    </row>
    <row r="47" spans="1:8" x14ac:dyDescent="0.25">
      <c r="A47" s="18" t="s">
        <v>279</v>
      </c>
      <c r="B47" s="18" t="s">
        <v>272</v>
      </c>
      <c r="C47" s="18" t="s">
        <v>169</v>
      </c>
      <c r="D47" s="18" t="s">
        <v>279</v>
      </c>
      <c r="E47" s="18" t="s">
        <v>277</v>
      </c>
      <c r="F47" s="18" t="s">
        <v>278</v>
      </c>
      <c r="H47" s="19">
        <v>102850</v>
      </c>
    </row>
    <row r="48" spans="1:8" x14ac:dyDescent="0.25">
      <c r="A48" s="18" t="s">
        <v>281</v>
      </c>
      <c r="B48" s="18" t="s">
        <v>280</v>
      </c>
      <c r="C48" s="18" t="s">
        <v>169</v>
      </c>
      <c r="D48" s="18" t="s">
        <v>281</v>
      </c>
      <c r="E48" s="18" t="s">
        <v>282</v>
      </c>
      <c r="F48" s="18" t="s">
        <v>283</v>
      </c>
      <c r="H48" s="19">
        <v>17999.009999999998</v>
      </c>
    </row>
    <row r="49" spans="1:8" x14ac:dyDescent="0.25">
      <c r="A49" s="18" t="s">
        <v>284</v>
      </c>
      <c r="B49" s="18" t="s">
        <v>280</v>
      </c>
      <c r="C49" s="18" t="s">
        <v>169</v>
      </c>
      <c r="D49" s="18" t="s">
        <v>284</v>
      </c>
      <c r="E49" s="18" t="s">
        <v>282</v>
      </c>
      <c r="F49" s="18" t="s">
        <v>283</v>
      </c>
      <c r="H49" s="19">
        <v>9000</v>
      </c>
    </row>
    <row r="50" spans="1:8" x14ac:dyDescent="0.25">
      <c r="A50" s="18" t="s">
        <v>286</v>
      </c>
      <c r="B50" s="18" t="s">
        <v>285</v>
      </c>
      <c r="C50" s="18" t="s">
        <v>169</v>
      </c>
      <c r="D50" s="18" t="s">
        <v>286</v>
      </c>
      <c r="E50" s="18" t="s">
        <v>287</v>
      </c>
      <c r="F50" s="18" t="s">
        <v>288</v>
      </c>
      <c r="H50" s="19">
        <v>8200</v>
      </c>
    </row>
    <row r="51" spans="1:8" x14ac:dyDescent="0.25">
      <c r="A51" s="18" t="s">
        <v>289</v>
      </c>
      <c r="B51" s="18" t="s">
        <v>285</v>
      </c>
      <c r="C51" s="18" t="s">
        <v>169</v>
      </c>
      <c r="D51" s="18" t="s">
        <v>289</v>
      </c>
      <c r="E51" s="18" t="s">
        <v>290</v>
      </c>
      <c r="F51" s="18" t="s">
        <v>291</v>
      </c>
      <c r="H51" s="19">
        <v>24600</v>
      </c>
    </row>
    <row r="52" spans="1:8" x14ac:dyDescent="0.25">
      <c r="A52" s="18" t="s">
        <v>292</v>
      </c>
      <c r="B52" s="18" t="s">
        <v>285</v>
      </c>
      <c r="C52" s="18" t="s">
        <v>169</v>
      </c>
      <c r="D52" s="18" t="s">
        <v>292</v>
      </c>
      <c r="E52" s="18" t="s">
        <v>293</v>
      </c>
      <c r="F52" s="18" t="s">
        <v>294</v>
      </c>
      <c r="H52" s="19">
        <v>49200</v>
      </c>
    </row>
    <row r="53" spans="1:8" x14ac:dyDescent="0.25">
      <c r="A53" s="18" t="s">
        <v>295</v>
      </c>
      <c r="B53" s="18" t="s">
        <v>285</v>
      </c>
      <c r="C53" s="18" t="s">
        <v>169</v>
      </c>
      <c r="D53" s="18" t="s">
        <v>295</v>
      </c>
      <c r="E53" s="18" t="s">
        <v>296</v>
      </c>
      <c r="F53" s="18" t="s">
        <v>297</v>
      </c>
      <c r="H53" s="19">
        <v>17400</v>
      </c>
    </row>
    <row r="54" spans="1:8" x14ac:dyDescent="0.25">
      <c r="A54" s="18" t="s">
        <v>298</v>
      </c>
      <c r="B54" s="18" t="s">
        <v>285</v>
      </c>
      <c r="C54" s="18" t="s">
        <v>169</v>
      </c>
      <c r="D54" s="18" t="s">
        <v>298</v>
      </c>
      <c r="E54" s="18" t="s">
        <v>296</v>
      </c>
      <c r="F54" s="18" t="s">
        <v>297</v>
      </c>
      <c r="H54" s="19">
        <v>1319.5</v>
      </c>
    </row>
    <row r="55" spans="1:8" x14ac:dyDescent="0.25">
      <c r="A55" s="18" t="s">
        <v>300</v>
      </c>
      <c r="B55" s="18" t="s">
        <v>299</v>
      </c>
      <c r="C55" s="18" t="s">
        <v>169</v>
      </c>
      <c r="D55" s="18" t="s">
        <v>300</v>
      </c>
      <c r="E55" s="18" t="s">
        <v>301</v>
      </c>
      <c r="F55" s="18" t="s">
        <v>302</v>
      </c>
      <c r="H55" s="19">
        <v>11760</v>
      </c>
    </row>
    <row r="56" spans="1:8" x14ac:dyDescent="0.25">
      <c r="A56" s="18" t="s">
        <v>304</v>
      </c>
      <c r="B56" s="18" t="s">
        <v>303</v>
      </c>
      <c r="C56" s="18" t="s">
        <v>169</v>
      </c>
      <c r="D56" s="18" t="s">
        <v>304</v>
      </c>
      <c r="E56" s="18" t="s">
        <v>305</v>
      </c>
      <c r="F56" s="18" t="s">
        <v>306</v>
      </c>
      <c r="H56" s="19">
        <v>24600</v>
      </c>
    </row>
    <row r="57" spans="1:8" x14ac:dyDescent="0.25">
      <c r="A57" s="18" t="s">
        <v>308</v>
      </c>
      <c r="B57" s="18" t="s">
        <v>307</v>
      </c>
      <c r="C57" s="18" t="s">
        <v>219</v>
      </c>
      <c r="D57" s="18" t="s">
        <v>308</v>
      </c>
      <c r="E57" s="18" t="s">
        <v>309</v>
      </c>
      <c r="F57" s="18" t="s">
        <v>310</v>
      </c>
      <c r="G57" s="19">
        <v>17000</v>
      </c>
    </row>
    <row r="58" spans="1:8" x14ac:dyDescent="0.25">
      <c r="A58" s="18" t="s">
        <v>311</v>
      </c>
      <c r="B58" s="18" t="s">
        <v>307</v>
      </c>
      <c r="C58" s="18" t="s">
        <v>169</v>
      </c>
      <c r="D58" s="18" t="s">
        <v>311</v>
      </c>
      <c r="E58" s="18" t="s">
        <v>312</v>
      </c>
      <c r="F58" s="18" t="s">
        <v>313</v>
      </c>
      <c r="H58" s="19">
        <v>46950</v>
      </c>
    </row>
    <row r="59" spans="1:8" x14ac:dyDescent="0.25">
      <c r="A59" s="18" t="s">
        <v>315</v>
      </c>
      <c r="B59" s="18" t="s">
        <v>314</v>
      </c>
      <c r="C59" s="18" t="s">
        <v>169</v>
      </c>
      <c r="D59" s="18" t="s">
        <v>315</v>
      </c>
      <c r="E59" s="18" t="s">
        <v>316</v>
      </c>
      <c r="F59" s="18" t="s">
        <v>317</v>
      </c>
      <c r="H59" s="19">
        <v>94350</v>
      </c>
    </row>
    <row r="60" spans="1:8" x14ac:dyDescent="0.25">
      <c r="A60" s="18" t="s">
        <v>319</v>
      </c>
      <c r="B60" s="18" t="s">
        <v>318</v>
      </c>
      <c r="C60" s="18" t="s">
        <v>169</v>
      </c>
      <c r="D60" s="18" t="s">
        <v>319</v>
      </c>
      <c r="E60" s="18" t="s">
        <v>320</v>
      </c>
      <c r="F60" s="18" t="s">
        <v>321</v>
      </c>
      <c r="H60" s="19">
        <v>28050</v>
      </c>
    </row>
    <row r="61" spans="1:8" x14ac:dyDescent="0.25">
      <c r="A61" s="18" t="s">
        <v>323</v>
      </c>
      <c r="B61" s="18" t="s">
        <v>322</v>
      </c>
      <c r="C61" s="18" t="s">
        <v>169</v>
      </c>
      <c r="D61" s="18" t="s">
        <v>323</v>
      </c>
      <c r="E61" s="18" t="s">
        <v>324</v>
      </c>
      <c r="F61" s="18" t="s">
        <v>325</v>
      </c>
      <c r="H61" s="19">
        <v>74000</v>
      </c>
    </row>
    <row r="62" spans="1:8" x14ac:dyDescent="0.25">
      <c r="A62" s="18" t="s">
        <v>327</v>
      </c>
      <c r="B62" s="18" t="s">
        <v>326</v>
      </c>
      <c r="C62" s="18" t="s">
        <v>169</v>
      </c>
      <c r="D62" s="18" t="s">
        <v>327</v>
      </c>
      <c r="E62" s="18" t="s">
        <v>328</v>
      </c>
      <c r="F62" s="18" t="s">
        <v>329</v>
      </c>
      <c r="H62" s="19">
        <v>37400</v>
      </c>
    </row>
    <row r="63" spans="1:8" x14ac:dyDescent="0.25">
      <c r="A63" s="18" t="s">
        <v>331</v>
      </c>
      <c r="B63" s="18" t="s">
        <v>330</v>
      </c>
      <c r="C63" s="18" t="s">
        <v>169</v>
      </c>
      <c r="D63" s="18" t="s">
        <v>331</v>
      </c>
      <c r="E63" s="18" t="s">
        <v>332</v>
      </c>
      <c r="F63" s="18" t="s">
        <v>333</v>
      </c>
      <c r="H63" s="19">
        <v>16400</v>
      </c>
    </row>
    <row r="64" spans="1:8" x14ac:dyDescent="0.25">
      <c r="A64" s="18" t="s">
        <v>335</v>
      </c>
      <c r="B64" s="18" t="s">
        <v>334</v>
      </c>
      <c r="C64" s="18" t="s">
        <v>169</v>
      </c>
      <c r="D64" s="18" t="s">
        <v>335</v>
      </c>
      <c r="E64" s="18" t="s">
        <v>336</v>
      </c>
      <c r="F64" s="18" t="s">
        <v>337</v>
      </c>
      <c r="H64" s="19">
        <v>17400</v>
      </c>
    </row>
    <row r="65" spans="1:8" x14ac:dyDescent="0.25">
      <c r="A65" s="18" t="s">
        <v>339</v>
      </c>
      <c r="B65" s="18" t="s">
        <v>338</v>
      </c>
      <c r="C65" s="18" t="s">
        <v>169</v>
      </c>
      <c r="D65" s="18" t="s">
        <v>339</v>
      </c>
      <c r="E65" s="18" t="s">
        <v>340</v>
      </c>
      <c r="F65" s="18" t="s">
        <v>341</v>
      </c>
      <c r="H65" s="19">
        <v>65450</v>
      </c>
    </row>
    <row r="66" spans="1:8" x14ac:dyDescent="0.25">
      <c r="A66" s="18" t="s">
        <v>342</v>
      </c>
      <c r="B66" s="18" t="s">
        <v>338</v>
      </c>
      <c r="C66" s="18" t="s">
        <v>169</v>
      </c>
      <c r="D66" s="18" t="s">
        <v>342</v>
      </c>
      <c r="E66" s="18" t="s">
        <v>340</v>
      </c>
      <c r="F66" s="18" t="s">
        <v>341</v>
      </c>
      <c r="H66" s="19">
        <v>57400</v>
      </c>
    </row>
    <row r="67" spans="1:8" x14ac:dyDescent="0.25">
      <c r="A67" s="18" t="s">
        <v>344</v>
      </c>
      <c r="B67" s="18" t="s">
        <v>343</v>
      </c>
      <c r="C67" s="18" t="s">
        <v>169</v>
      </c>
      <c r="D67" s="18" t="s">
        <v>344</v>
      </c>
      <c r="E67" s="18" t="s">
        <v>345</v>
      </c>
      <c r="F67" s="18" t="s">
        <v>346</v>
      </c>
      <c r="H67" s="19">
        <v>17400</v>
      </c>
    </row>
    <row r="68" spans="1:8" x14ac:dyDescent="0.25">
      <c r="A68" s="18" t="s">
        <v>348</v>
      </c>
      <c r="B68" s="18" t="s">
        <v>347</v>
      </c>
      <c r="C68" s="18" t="s">
        <v>169</v>
      </c>
      <c r="D68" s="18" t="s">
        <v>348</v>
      </c>
      <c r="E68" s="18" t="s">
        <v>349</v>
      </c>
      <c r="F68" s="18" t="s">
        <v>350</v>
      </c>
      <c r="H68" s="19">
        <v>16400</v>
      </c>
    </row>
    <row r="69" spans="1:8" x14ac:dyDescent="0.25">
      <c r="A69" s="18" t="s">
        <v>351</v>
      </c>
      <c r="B69" s="18" t="s">
        <v>347</v>
      </c>
      <c r="C69" s="18" t="s">
        <v>169</v>
      </c>
      <c r="D69" s="18" t="s">
        <v>351</v>
      </c>
      <c r="E69" s="18" t="s">
        <v>352</v>
      </c>
      <c r="F69" s="18" t="s">
        <v>353</v>
      </c>
      <c r="H69" s="19">
        <v>32800</v>
      </c>
    </row>
    <row r="70" spans="1:8" x14ac:dyDescent="0.25">
      <c r="A70" s="18" t="s">
        <v>355</v>
      </c>
      <c r="B70" s="18" t="s">
        <v>354</v>
      </c>
      <c r="C70" s="18" t="s">
        <v>169</v>
      </c>
      <c r="D70" s="18" t="s">
        <v>355</v>
      </c>
      <c r="E70" s="18" t="s">
        <v>356</v>
      </c>
      <c r="F70" s="18" t="s">
        <v>357</v>
      </c>
      <c r="H70" s="19">
        <v>32800</v>
      </c>
    </row>
    <row r="71" spans="1:8" x14ac:dyDescent="0.25">
      <c r="A71" s="18" t="s">
        <v>359</v>
      </c>
      <c r="B71" s="18" t="s">
        <v>358</v>
      </c>
      <c r="C71" s="18" t="s">
        <v>169</v>
      </c>
      <c r="D71" s="18" t="s">
        <v>359</v>
      </c>
      <c r="E71" s="18" t="s">
        <v>360</v>
      </c>
      <c r="F71" s="18" t="s">
        <v>361</v>
      </c>
      <c r="H71" s="19">
        <v>16400</v>
      </c>
    </row>
    <row r="72" spans="1:8" x14ac:dyDescent="0.25">
      <c r="A72" s="18" t="s">
        <v>363</v>
      </c>
      <c r="B72" s="18" t="s">
        <v>362</v>
      </c>
      <c r="C72" s="18" t="s">
        <v>219</v>
      </c>
      <c r="D72" s="18" t="s">
        <v>363</v>
      </c>
      <c r="E72" s="18" t="s">
        <v>309</v>
      </c>
      <c r="F72" s="18" t="s">
        <v>364</v>
      </c>
      <c r="G72" s="19">
        <v>1200000</v>
      </c>
    </row>
    <row r="73" spans="1:8" x14ac:dyDescent="0.25">
      <c r="A73" s="18" t="s">
        <v>366</v>
      </c>
      <c r="B73" s="18" t="s">
        <v>365</v>
      </c>
      <c r="C73" s="18" t="s">
        <v>169</v>
      </c>
      <c r="D73" s="18" t="s">
        <v>366</v>
      </c>
      <c r="E73" s="18" t="s">
        <v>367</v>
      </c>
      <c r="F73" s="18" t="s">
        <v>368</v>
      </c>
      <c r="H73" s="19">
        <v>10263</v>
      </c>
    </row>
    <row r="74" spans="1:8" x14ac:dyDescent="0.25">
      <c r="A74" s="18" t="s">
        <v>370</v>
      </c>
      <c r="B74" s="18" t="s">
        <v>369</v>
      </c>
      <c r="C74" s="18" t="s">
        <v>169</v>
      </c>
      <c r="D74" s="18" t="s">
        <v>370</v>
      </c>
      <c r="E74" s="18" t="s">
        <v>371</v>
      </c>
      <c r="F74" s="18" t="s">
        <v>372</v>
      </c>
      <c r="H74" s="19">
        <v>8700</v>
      </c>
    </row>
    <row r="75" spans="1:8" x14ac:dyDescent="0.25">
      <c r="A75" s="18" t="s">
        <v>374</v>
      </c>
      <c r="B75" s="18" t="s">
        <v>373</v>
      </c>
      <c r="C75" s="18" t="s">
        <v>169</v>
      </c>
      <c r="D75" s="18" t="s">
        <v>374</v>
      </c>
      <c r="E75" s="18" t="s">
        <v>375</v>
      </c>
      <c r="F75" s="18" t="s">
        <v>376</v>
      </c>
      <c r="H75" s="19">
        <v>17400</v>
      </c>
    </row>
    <row r="76" spans="1:8" x14ac:dyDescent="0.25">
      <c r="A76" s="18" t="s">
        <v>377</v>
      </c>
      <c r="B76" s="18" t="s">
        <v>373</v>
      </c>
      <c r="C76" s="18" t="s">
        <v>169</v>
      </c>
      <c r="D76" s="18" t="s">
        <v>377</v>
      </c>
      <c r="E76" s="18" t="s">
        <v>375</v>
      </c>
      <c r="F76" s="18" t="s">
        <v>376</v>
      </c>
      <c r="H76" s="19">
        <v>16399.98</v>
      </c>
    </row>
    <row r="77" spans="1:8" x14ac:dyDescent="0.25">
      <c r="A77" s="18" t="s">
        <v>379</v>
      </c>
      <c r="B77" s="18" t="s">
        <v>378</v>
      </c>
      <c r="C77" s="18" t="s">
        <v>169</v>
      </c>
      <c r="D77" s="18" t="s">
        <v>379</v>
      </c>
      <c r="E77" s="18" t="s">
        <v>380</v>
      </c>
      <c r="F77" s="18" t="s">
        <v>381</v>
      </c>
      <c r="H77" s="19">
        <v>98400</v>
      </c>
    </row>
    <row r="78" spans="1:8" x14ac:dyDescent="0.25">
      <c r="A78" s="18" t="s">
        <v>382</v>
      </c>
      <c r="B78" s="18" t="s">
        <v>378</v>
      </c>
      <c r="C78" s="18" t="s">
        <v>169</v>
      </c>
      <c r="D78" s="18" t="s">
        <v>382</v>
      </c>
      <c r="E78" s="18" t="s">
        <v>383</v>
      </c>
      <c r="F78" s="18" t="s">
        <v>384</v>
      </c>
      <c r="H78" s="19">
        <v>31160</v>
      </c>
    </row>
    <row r="79" spans="1:8" x14ac:dyDescent="0.25">
      <c r="A79" s="18" t="s">
        <v>386</v>
      </c>
      <c r="B79" s="18" t="s">
        <v>385</v>
      </c>
      <c r="C79" s="18" t="s">
        <v>169</v>
      </c>
      <c r="D79" s="18" t="s">
        <v>386</v>
      </c>
      <c r="E79" s="18" t="s">
        <v>387</v>
      </c>
      <c r="F79" s="18" t="s">
        <v>388</v>
      </c>
      <c r="H79" s="19">
        <v>6000</v>
      </c>
    </row>
    <row r="80" spans="1:8" x14ac:dyDescent="0.25">
      <c r="A80" s="18" t="s">
        <v>390</v>
      </c>
      <c r="B80" s="18" t="s">
        <v>389</v>
      </c>
      <c r="C80" s="18" t="s">
        <v>169</v>
      </c>
      <c r="D80" s="18" t="s">
        <v>390</v>
      </c>
      <c r="E80" s="18" t="s">
        <v>391</v>
      </c>
      <c r="F80" s="18" t="s">
        <v>392</v>
      </c>
    </row>
    <row r="81" spans="1:10" x14ac:dyDescent="0.25">
      <c r="A81" s="18" t="s">
        <v>390</v>
      </c>
      <c r="B81" s="18" t="s">
        <v>389</v>
      </c>
      <c r="C81" s="18" t="s">
        <v>169</v>
      </c>
      <c r="D81" s="18" t="s">
        <v>390</v>
      </c>
      <c r="E81" s="18" t="s">
        <v>391</v>
      </c>
      <c r="F81" s="18" t="s">
        <v>392</v>
      </c>
      <c r="H81" s="19">
        <v>8700</v>
      </c>
    </row>
    <row r="82" spans="1:10" x14ac:dyDescent="0.25">
      <c r="A82" s="18" t="s">
        <v>394</v>
      </c>
      <c r="B82" s="18" t="s">
        <v>393</v>
      </c>
      <c r="C82" s="18" t="s">
        <v>169</v>
      </c>
      <c r="D82" s="18" t="s">
        <v>394</v>
      </c>
      <c r="E82" s="18" t="s">
        <v>395</v>
      </c>
      <c r="F82" s="18" t="s">
        <v>396</v>
      </c>
      <c r="H82" s="19">
        <v>165300</v>
      </c>
    </row>
    <row r="83" spans="1:10" x14ac:dyDescent="0.25">
      <c r="A83" s="18" t="s">
        <v>398</v>
      </c>
      <c r="B83" s="18" t="s">
        <v>397</v>
      </c>
      <c r="C83" s="18" t="s">
        <v>169</v>
      </c>
      <c r="D83" s="18" t="s">
        <v>398</v>
      </c>
      <c r="E83" s="18" t="s">
        <v>399</v>
      </c>
      <c r="F83" s="18" t="s">
        <v>254</v>
      </c>
      <c r="H83" s="19">
        <v>7225</v>
      </c>
    </row>
    <row r="84" spans="1:10" x14ac:dyDescent="0.25">
      <c r="A84" s="18" t="s">
        <v>401</v>
      </c>
      <c r="B84" s="18" t="s">
        <v>400</v>
      </c>
      <c r="C84" s="18" t="s">
        <v>169</v>
      </c>
      <c r="D84" s="18" t="s">
        <v>401</v>
      </c>
      <c r="E84" s="18" t="s">
        <v>402</v>
      </c>
      <c r="F84" s="18" t="s">
        <v>403</v>
      </c>
      <c r="H84" s="19">
        <v>52200</v>
      </c>
    </row>
    <row r="85" spans="1:10" x14ac:dyDescent="0.25">
      <c r="A85" s="18" t="s">
        <v>405</v>
      </c>
      <c r="B85" s="18" t="s">
        <v>404</v>
      </c>
      <c r="C85" s="18" t="s">
        <v>169</v>
      </c>
      <c r="D85" s="18" t="s">
        <v>405</v>
      </c>
      <c r="E85" s="18" t="s">
        <v>406</v>
      </c>
      <c r="F85" s="18" t="s">
        <v>407</v>
      </c>
      <c r="H85" s="19">
        <v>62320</v>
      </c>
    </row>
    <row r="86" spans="1:10" x14ac:dyDescent="0.25">
      <c r="A86" s="18" t="s">
        <v>408</v>
      </c>
      <c r="B86" s="18" t="s">
        <v>404</v>
      </c>
      <c r="C86" s="18" t="s">
        <v>169</v>
      </c>
      <c r="D86" s="18" t="s">
        <v>408</v>
      </c>
      <c r="E86" s="18" t="s">
        <v>406</v>
      </c>
      <c r="F86" s="18" t="s">
        <v>407</v>
      </c>
      <c r="H86" s="19">
        <v>7962</v>
      </c>
    </row>
    <row r="87" spans="1:10" x14ac:dyDescent="0.25">
      <c r="A87" s="18" t="s">
        <v>410</v>
      </c>
      <c r="B87" s="18" t="s">
        <v>409</v>
      </c>
      <c r="C87" s="18" t="s">
        <v>169</v>
      </c>
      <c r="D87" s="18" t="s">
        <v>410</v>
      </c>
      <c r="E87" s="18" t="s">
        <v>411</v>
      </c>
      <c r="F87" s="18" t="s">
        <v>412</v>
      </c>
      <c r="H87" s="19">
        <v>34800</v>
      </c>
    </row>
    <row r="88" spans="1:10" x14ac:dyDescent="0.25">
      <c r="F88" s="18" t="s">
        <v>413</v>
      </c>
    </row>
    <row r="89" spans="1:10" x14ac:dyDescent="0.25">
      <c r="A89" s="18" t="s">
        <v>414</v>
      </c>
      <c r="B89" s="18" t="s">
        <v>409</v>
      </c>
      <c r="C89" s="18" t="s">
        <v>169</v>
      </c>
      <c r="D89" s="18" t="s">
        <v>414</v>
      </c>
      <c r="E89" s="18" t="s">
        <v>415</v>
      </c>
      <c r="F89" s="18" t="s">
        <v>416</v>
      </c>
      <c r="H89" s="19">
        <v>17400</v>
      </c>
    </row>
    <row r="90" spans="1:10" x14ac:dyDescent="0.25">
      <c r="A90" s="18" t="s">
        <v>418</v>
      </c>
      <c r="B90" s="18" t="s">
        <v>417</v>
      </c>
      <c r="C90" s="18" t="s">
        <v>169</v>
      </c>
      <c r="D90" s="18" t="s">
        <v>418</v>
      </c>
      <c r="E90" s="18" t="s">
        <v>419</v>
      </c>
      <c r="F90" s="18" t="s">
        <v>420</v>
      </c>
      <c r="H90" s="19">
        <v>87000</v>
      </c>
      <c r="J90">
        <v>77900</v>
      </c>
    </row>
    <row r="91" spans="1:10" x14ac:dyDescent="0.25">
      <c r="A91" s="18" t="s">
        <v>422</v>
      </c>
      <c r="B91" s="18" t="s">
        <v>421</v>
      </c>
      <c r="C91" s="18" t="s">
        <v>169</v>
      </c>
      <c r="D91" s="18" t="s">
        <v>422</v>
      </c>
      <c r="E91" s="18" t="s">
        <v>423</v>
      </c>
      <c r="F91" s="18" t="s">
        <v>424</v>
      </c>
      <c r="H91" s="19">
        <v>17400</v>
      </c>
    </row>
    <row r="92" spans="1:10" x14ac:dyDescent="0.25">
      <c r="A92" s="18" t="s">
        <v>426</v>
      </c>
      <c r="B92" s="18" t="s">
        <v>425</v>
      </c>
      <c r="C92" s="18" t="s">
        <v>169</v>
      </c>
      <c r="D92" s="18" t="s">
        <v>426</v>
      </c>
      <c r="E92" s="18" t="s">
        <v>427</v>
      </c>
      <c r="F92" s="18" t="s">
        <v>428</v>
      </c>
      <c r="H92" s="19">
        <v>68085</v>
      </c>
    </row>
    <row r="93" spans="1:10" x14ac:dyDescent="0.25">
      <c r="A93" s="18" t="s">
        <v>430</v>
      </c>
      <c r="B93" s="18" t="s">
        <v>429</v>
      </c>
      <c r="C93" s="18" t="s">
        <v>169</v>
      </c>
      <c r="D93" s="18" t="s">
        <v>430</v>
      </c>
      <c r="E93" s="18" t="s">
        <v>431</v>
      </c>
      <c r="F93" s="18" t="s">
        <v>432</v>
      </c>
      <c r="H93" s="19">
        <v>26100</v>
      </c>
    </row>
    <row r="94" spans="1:10" x14ac:dyDescent="0.25">
      <c r="A94" s="18" t="s">
        <v>434</v>
      </c>
      <c r="B94" s="18" t="s">
        <v>433</v>
      </c>
      <c r="C94" s="18" t="s">
        <v>169</v>
      </c>
      <c r="D94" s="18" t="s">
        <v>434</v>
      </c>
      <c r="E94" s="18" t="s">
        <v>435</v>
      </c>
      <c r="F94" s="18" t="s">
        <v>436</v>
      </c>
      <c r="H94" s="19">
        <v>54530</v>
      </c>
    </row>
    <row r="95" spans="1:10" x14ac:dyDescent="0.25">
      <c r="A95" s="18" t="s">
        <v>438</v>
      </c>
      <c r="B95" s="18" t="s">
        <v>437</v>
      </c>
      <c r="C95" s="18" t="s">
        <v>169</v>
      </c>
      <c r="D95" s="18" t="s">
        <v>438</v>
      </c>
      <c r="E95" s="18" t="s">
        <v>439</v>
      </c>
      <c r="F95" s="18" t="s">
        <v>254</v>
      </c>
      <c r="H95" s="19">
        <v>16530</v>
      </c>
    </row>
    <row r="96" spans="1:10" x14ac:dyDescent="0.25">
      <c r="A96" s="18" t="s">
        <v>441</v>
      </c>
      <c r="B96" s="18" t="s">
        <v>440</v>
      </c>
      <c r="C96" s="18" t="s">
        <v>169</v>
      </c>
      <c r="D96" s="18" t="s">
        <v>441</v>
      </c>
      <c r="E96" s="18" t="s">
        <v>442</v>
      </c>
      <c r="F96" s="18" t="s">
        <v>443</v>
      </c>
      <c r="H96" s="19">
        <v>16530</v>
      </c>
    </row>
    <row r="97" spans="1:8" x14ac:dyDescent="0.25">
      <c r="A97" s="18" t="s">
        <v>445</v>
      </c>
      <c r="B97" s="18" t="s">
        <v>444</v>
      </c>
      <c r="C97" s="18" t="s">
        <v>169</v>
      </c>
      <c r="D97" s="18" t="s">
        <v>445</v>
      </c>
      <c r="E97" s="18" t="s">
        <v>446</v>
      </c>
      <c r="F97" s="18" t="s">
        <v>447</v>
      </c>
      <c r="H97" s="19">
        <v>93180</v>
      </c>
    </row>
    <row r="98" spans="1:8" x14ac:dyDescent="0.25">
      <c r="A98" s="18" t="s">
        <v>448</v>
      </c>
      <c r="B98" s="18" t="s">
        <v>444</v>
      </c>
      <c r="C98" s="18" t="s">
        <v>169</v>
      </c>
      <c r="D98" s="18" t="s">
        <v>448</v>
      </c>
      <c r="E98" s="18" t="s">
        <v>449</v>
      </c>
      <c r="F98" s="18" t="s">
        <v>450</v>
      </c>
      <c r="H98" s="19">
        <v>108710</v>
      </c>
    </row>
    <row r="99" spans="1:8" x14ac:dyDescent="0.25">
      <c r="A99" s="18" t="s">
        <v>452</v>
      </c>
      <c r="B99" s="18" t="s">
        <v>451</v>
      </c>
      <c r="C99" s="18" t="s">
        <v>219</v>
      </c>
      <c r="D99" s="18" t="s">
        <v>452</v>
      </c>
      <c r="E99" s="18" t="s">
        <v>221</v>
      </c>
      <c r="F99" s="18" t="s">
        <v>453</v>
      </c>
      <c r="G99" s="19">
        <v>47175</v>
      </c>
    </row>
    <row r="100" spans="1:8" x14ac:dyDescent="0.25">
      <c r="E100" s="18" t="s">
        <v>454</v>
      </c>
    </row>
    <row r="101" spans="1:8" x14ac:dyDescent="0.25">
      <c r="A101" s="18" t="s">
        <v>452</v>
      </c>
      <c r="B101" s="18" t="s">
        <v>451</v>
      </c>
      <c r="C101" s="18" t="s">
        <v>219</v>
      </c>
      <c r="D101" s="18" t="s">
        <v>452</v>
      </c>
      <c r="E101" s="18" t="s">
        <v>221</v>
      </c>
      <c r="F101" s="18" t="s">
        <v>453</v>
      </c>
      <c r="G101" s="19">
        <v>16400</v>
      </c>
    </row>
    <row r="102" spans="1:8" x14ac:dyDescent="0.25">
      <c r="E102" s="18" t="s">
        <v>454</v>
      </c>
    </row>
    <row r="103" spans="1:8" x14ac:dyDescent="0.25">
      <c r="A103" s="18" t="s">
        <v>452</v>
      </c>
      <c r="B103" s="18" t="s">
        <v>451</v>
      </c>
      <c r="C103" s="18" t="s">
        <v>219</v>
      </c>
      <c r="D103" s="18" t="s">
        <v>452</v>
      </c>
      <c r="E103" s="18" t="s">
        <v>221</v>
      </c>
      <c r="F103" s="18" t="s">
        <v>453</v>
      </c>
      <c r="G103" s="19">
        <v>32800</v>
      </c>
    </row>
    <row r="104" spans="1:8" x14ac:dyDescent="0.25">
      <c r="E104" s="18" t="s">
        <v>454</v>
      </c>
    </row>
    <row r="105" spans="1:8" x14ac:dyDescent="0.25">
      <c r="A105" s="18" t="s">
        <v>452</v>
      </c>
      <c r="B105" s="18" t="s">
        <v>451</v>
      </c>
      <c r="C105" s="18" t="s">
        <v>219</v>
      </c>
      <c r="D105" s="18" t="s">
        <v>452</v>
      </c>
      <c r="E105" s="18" t="s">
        <v>221</v>
      </c>
      <c r="F105" s="18" t="s">
        <v>453</v>
      </c>
      <c r="G105" s="19">
        <v>32800</v>
      </c>
    </row>
    <row r="106" spans="1:8" x14ac:dyDescent="0.25">
      <c r="E106" s="18" t="s">
        <v>454</v>
      </c>
    </row>
    <row r="107" spans="1:8" x14ac:dyDescent="0.25">
      <c r="A107" s="18" t="s">
        <v>452</v>
      </c>
      <c r="B107" s="18" t="s">
        <v>451</v>
      </c>
      <c r="C107" s="18" t="s">
        <v>219</v>
      </c>
      <c r="D107" s="18" t="s">
        <v>452</v>
      </c>
      <c r="E107" s="18" t="s">
        <v>221</v>
      </c>
      <c r="F107" s="18" t="s">
        <v>453</v>
      </c>
      <c r="G107" s="19">
        <v>16400</v>
      </c>
    </row>
    <row r="108" spans="1:8" x14ac:dyDescent="0.25">
      <c r="E108" s="18" t="s">
        <v>454</v>
      </c>
    </row>
    <row r="109" spans="1:8" x14ac:dyDescent="0.25">
      <c r="A109" s="18" t="s">
        <v>452</v>
      </c>
      <c r="B109" s="18" t="s">
        <v>451</v>
      </c>
      <c r="C109" s="18" t="s">
        <v>219</v>
      </c>
      <c r="D109" s="18" t="s">
        <v>452</v>
      </c>
      <c r="E109" s="18" t="s">
        <v>221</v>
      </c>
      <c r="F109" s="18" t="s">
        <v>453</v>
      </c>
      <c r="G109" s="19">
        <v>16400</v>
      </c>
    </row>
    <row r="110" spans="1:8" x14ac:dyDescent="0.25">
      <c r="E110" s="18" t="s">
        <v>454</v>
      </c>
    </row>
    <row r="111" spans="1:8" x14ac:dyDescent="0.25">
      <c r="A111" s="18" t="s">
        <v>452</v>
      </c>
      <c r="B111" s="18" t="s">
        <v>451</v>
      </c>
      <c r="C111" s="18" t="s">
        <v>219</v>
      </c>
      <c r="D111" s="18" t="s">
        <v>452</v>
      </c>
      <c r="E111" s="18" t="s">
        <v>221</v>
      </c>
      <c r="F111" s="18" t="s">
        <v>453</v>
      </c>
      <c r="G111" s="19">
        <v>18400</v>
      </c>
    </row>
    <row r="112" spans="1:8" x14ac:dyDescent="0.25">
      <c r="E112" s="18" t="s">
        <v>454</v>
      </c>
    </row>
    <row r="113" spans="1:7" x14ac:dyDescent="0.25">
      <c r="A113" s="18" t="s">
        <v>452</v>
      </c>
      <c r="B113" s="18" t="s">
        <v>451</v>
      </c>
      <c r="C113" s="18" t="s">
        <v>219</v>
      </c>
      <c r="D113" s="18" t="s">
        <v>452</v>
      </c>
      <c r="E113" s="18" t="s">
        <v>221</v>
      </c>
      <c r="F113" s="18" t="s">
        <v>453</v>
      </c>
      <c r="G113" s="19">
        <v>24600</v>
      </c>
    </row>
    <row r="114" spans="1:7" x14ac:dyDescent="0.25">
      <c r="E114" s="18" t="s">
        <v>454</v>
      </c>
    </row>
    <row r="115" spans="1:7" x14ac:dyDescent="0.25">
      <c r="A115" s="18" t="s">
        <v>452</v>
      </c>
      <c r="B115" s="18" t="s">
        <v>451</v>
      </c>
      <c r="C115" s="18" t="s">
        <v>219</v>
      </c>
      <c r="D115" s="18" t="s">
        <v>452</v>
      </c>
      <c r="E115" s="18" t="s">
        <v>221</v>
      </c>
      <c r="F115" s="18" t="s">
        <v>453</v>
      </c>
      <c r="G115" s="19">
        <v>16400</v>
      </c>
    </row>
    <row r="116" spans="1:7" x14ac:dyDescent="0.25">
      <c r="B116" s="18" t="s">
        <v>454</v>
      </c>
    </row>
    <row r="117" spans="1:7" x14ac:dyDescent="0.25">
      <c r="A117" s="18" t="s">
        <v>452</v>
      </c>
      <c r="B117" s="18" t="s">
        <v>451</v>
      </c>
      <c r="C117" s="18" t="s">
        <v>219</v>
      </c>
      <c r="D117" s="18" t="s">
        <v>452</v>
      </c>
      <c r="E117" s="18" t="s">
        <v>221</v>
      </c>
      <c r="F117" s="18" t="s">
        <v>453</v>
      </c>
      <c r="G117" s="19">
        <v>98400</v>
      </c>
    </row>
    <row r="118" spans="1:7" x14ac:dyDescent="0.25">
      <c r="E118" s="18" t="s">
        <v>454</v>
      </c>
    </row>
    <row r="119" spans="1:7" x14ac:dyDescent="0.25">
      <c r="A119" s="18" t="s">
        <v>452</v>
      </c>
      <c r="B119" s="18" t="s">
        <v>451</v>
      </c>
      <c r="C119" s="18" t="s">
        <v>219</v>
      </c>
      <c r="D119" s="18" t="s">
        <v>452</v>
      </c>
      <c r="E119" s="18" t="s">
        <v>221</v>
      </c>
      <c r="F119" s="18" t="s">
        <v>453</v>
      </c>
      <c r="G119" s="19">
        <v>7790</v>
      </c>
    </row>
    <row r="120" spans="1:7" x14ac:dyDescent="0.25">
      <c r="E120" s="18" t="s">
        <v>454</v>
      </c>
    </row>
    <row r="121" spans="1:7" x14ac:dyDescent="0.25">
      <c r="A121" s="18" t="s">
        <v>452</v>
      </c>
      <c r="B121" s="18" t="s">
        <v>451</v>
      </c>
      <c r="C121" s="18" t="s">
        <v>219</v>
      </c>
      <c r="D121" s="18" t="s">
        <v>452</v>
      </c>
      <c r="E121" s="18" t="s">
        <v>221</v>
      </c>
      <c r="F121" s="18" t="s">
        <v>453</v>
      </c>
      <c r="G121" s="19">
        <v>7790</v>
      </c>
    </row>
    <row r="122" spans="1:7" x14ac:dyDescent="0.25">
      <c r="E122" s="18" t="s">
        <v>454</v>
      </c>
    </row>
    <row r="123" spans="1:7" x14ac:dyDescent="0.25">
      <c r="A123" s="18" t="s">
        <v>452</v>
      </c>
      <c r="B123" s="18" t="s">
        <v>451</v>
      </c>
      <c r="C123" s="18" t="s">
        <v>219</v>
      </c>
      <c r="D123" s="18" t="s">
        <v>452</v>
      </c>
      <c r="E123" s="18" t="s">
        <v>221</v>
      </c>
      <c r="F123" s="18" t="s">
        <v>453</v>
      </c>
      <c r="G123" s="19">
        <v>7790</v>
      </c>
    </row>
    <row r="124" spans="1:7" x14ac:dyDescent="0.25">
      <c r="E124" s="18" t="s">
        <v>454</v>
      </c>
    </row>
    <row r="125" spans="1:7" x14ac:dyDescent="0.25">
      <c r="A125" s="18" t="s">
        <v>452</v>
      </c>
      <c r="B125" s="18" t="s">
        <v>451</v>
      </c>
      <c r="C125" s="18" t="s">
        <v>219</v>
      </c>
      <c r="D125" s="18" t="s">
        <v>452</v>
      </c>
      <c r="E125" s="18" t="s">
        <v>221</v>
      </c>
      <c r="F125" s="18" t="s">
        <v>453</v>
      </c>
      <c r="G125" s="19">
        <v>46740</v>
      </c>
    </row>
    <row r="126" spans="1:7" x14ac:dyDescent="0.25">
      <c r="E126" s="18" t="s">
        <v>454</v>
      </c>
    </row>
    <row r="127" spans="1:7" x14ac:dyDescent="0.25">
      <c r="A127" s="18" t="s">
        <v>452</v>
      </c>
      <c r="B127" s="18" t="s">
        <v>451</v>
      </c>
      <c r="C127" s="18" t="s">
        <v>219</v>
      </c>
      <c r="D127" s="18" t="s">
        <v>452</v>
      </c>
      <c r="E127" s="18" t="s">
        <v>221</v>
      </c>
      <c r="F127" s="18" t="s">
        <v>453</v>
      </c>
      <c r="G127" s="19">
        <v>31160</v>
      </c>
    </row>
    <row r="128" spans="1:7" x14ac:dyDescent="0.25">
      <c r="E128" s="18" t="s">
        <v>454</v>
      </c>
    </row>
    <row r="129" spans="1:8" x14ac:dyDescent="0.25">
      <c r="A129" s="18" t="s">
        <v>452</v>
      </c>
      <c r="B129" s="18" t="s">
        <v>451</v>
      </c>
      <c r="C129" s="18" t="s">
        <v>219</v>
      </c>
      <c r="D129" s="18" t="s">
        <v>452</v>
      </c>
      <c r="E129" s="18" t="s">
        <v>221</v>
      </c>
      <c r="F129" s="18" t="s">
        <v>453</v>
      </c>
      <c r="G129" s="19">
        <v>15580</v>
      </c>
    </row>
    <row r="130" spans="1:8" x14ac:dyDescent="0.25">
      <c r="E130" s="18" t="s">
        <v>454</v>
      </c>
    </row>
    <row r="131" spans="1:8" x14ac:dyDescent="0.25">
      <c r="A131" s="18" t="s">
        <v>452</v>
      </c>
      <c r="B131" s="18" t="s">
        <v>451</v>
      </c>
      <c r="C131" s="18" t="s">
        <v>219</v>
      </c>
      <c r="D131" s="18" t="s">
        <v>452</v>
      </c>
      <c r="E131" s="18" t="s">
        <v>221</v>
      </c>
      <c r="F131" s="18" t="s">
        <v>453</v>
      </c>
      <c r="G131" s="19">
        <v>62320</v>
      </c>
    </row>
    <row r="132" spans="1:8" x14ac:dyDescent="0.25">
      <c r="E132" s="18" t="s">
        <v>454</v>
      </c>
    </row>
    <row r="133" spans="1:8" x14ac:dyDescent="0.25">
      <c r="A133" s="18" t="s">
        <v>452</v>
      </c>
      <c r="B133" s="18" t="s">
        <v>451</v>
      </c>
      <c r="C133" s="18" t="s">
        <v>219</v>
      </c>
      <c r="D133" s="18" t="s">
        <v>452</v>
      </c>
      <c r="E133" s="18" t="s">
        <v>221</v>
      </c>
      <c r="F133" s="18" t="s">
        <v>453</v>
      </c>
      <c r="G133" s="19">
        <v>31160</v>
      </c>
    </row>
    <row r="134" spans="1:8" x14ac:dyDescent="0.25">
      <c r="E134" s="18" t="s">
        <v>454</v>
      </c>
    </row>
    <row r="135" spans="1:8" x14ac:dyDescent="0.25">
      <c r="A135" s="18" t="s">
        <v>452</v>
      </c>
      <c r="B135" s="18" t="s">
        <v>451</v>
      </c>
      <c r="C135" s="18" t="s">
        <v>219</v>
      </c>
      <c r="D135" s="18" t="s">
        <v>452</v>
      </c>
      <c r="E135" s="18" t="s">
        <v>221</v>
      </c>
      <c r="F135" s="18" t="s">
        <v>453</v>
      </c>
      <c r="G135" s="19">
        <v>62320</v>
      </c>
    </row>
    <row r="136" spans="1:8" x14ac:dyDescent="0.25">
      <c r="E136" s="18" t="s">
        <v>454</v>
      </c>
    </row>
    <row r="137" spans="1:8" x14ac:dyDescent="0.25">
      <c r="A137" s="18" t="s">
        <v>457</v>
      </c>
      <c r="B137" s="18" t="s">
        <v>451</v>
      </c>
      <c r="C137" s="18" t="s">
        <v>169</v>
      </c>
      <c r="D137" s="18" t="s">
        <v>457</v>
      </c>
      <c r="E137" s="18" t="s">
        <v>458</v>
      </c>
      <c r="F137" s="18" t="s">
        <v>459</v>
      </c>
      <c r="H137" s="19">
        <v>7565</v>
      </c>
    </row>
    <row r="138" spans="1:8" x14ac:dyDescent="0.25">
      <c r="A138" s="18" t="s">
        <v>460</v>
      </c>
      <c r="B138" s="18" t="s">
        <v>451</v>
      </c>
      <c r="C138" s="18" t="s">
        <v>169</v>
      </c>
      <c r="D138" s="18" t="s">
        <v>460</v>
      </c>
      <c r="E138" s="18" t="s">
        <v>461</v>
      </c>
      <c r="F138" s="18" t="s">
        <v>462</v>
      </c>
      <c r="H138" s="19">
        <v>33060</v>
      </c>
    </row>
    <row r="139" spans="1:8" x14ac:dyDescent="0.25">
      <c r="A139" s="18" t="s">
        <v>464</v>
      </c>
      <c r="B139" s="18" t="s">
        <v>463</v>
      </c>
      <c r="C139" s="18" t="s">
        <v>169</v>
      </c>
      <c r="D139" s="18" t="s">
        <v>464</v>
      </c>
      <c r="E139" s="18" t="s">
        <v>465</v>
      </c>
      <c r="F139" s="18" t="s">
        <v>466</v>
      </c>
      <c r="H139" s="19">
        <v>258390</v>
      </c>
    </row>
    <row r="140" spans="1:8" x14ac:dyDescent="0.25">
      <c r="A140" s="18" t="s">
        <v>468</v>
      </c>
      <c r="B140" s="18" t="s">
        <v>467</v>
      </c>
      <c r="C140" s="18" t="s">
        <v>169</v>
      </c>
      <c r="D140" s="18" t="s">
        <v>468</v>
      </c>
      <c r="E140" s="18" t="s">
        <v>469</v>
      </c>
      <c r="F140" s="18" t="s">
        <v>470</v>
      </c>
      <c r="H140" s="19">
        <v>7565</v>
      </c>
    </row>
    <row r="141" spans="1:8" x14ac:dyDescent="0.25">
      <c r="A141" s="18" t="s">
        <v>471</v>
      </c>
      <c r="B141" s="18" t="s">
        <v>467</v>
      </c>
      <c r="C141" s="18" t="s">
        <v>169</v>
      </c>
      <c r="D141" s="18" t="s">
        <v>471</v>
      </c>
      <c r="E141" s="18" t="s">
        <v>472</v>
      </c>
      <c r="F141" s="18" t="s">
        <v>473</v>
      </c>
      <c r="H141" s="19">
        <v>36140</v>
      </c>
    </row>
    <row r="142" spans="1:8" x14ac:dyDescent="0.25">
      <c r="A142" s="18" t="s">
        <v>474</v>
      </c>
      <c r="B142" s="18" t="s">
        <v>467</v>
      </c>
      <c r="C142" s="18" t="s">
        <v>169</v>
      </c>
      <c r="D142" s="18" t="s">
        <v>474</v>
      </c>
      <c r="E142" s="18" t="s">
        <v>475</v>
      </c>
      <c r="F142" s="18" t="s">
        <v>476</v>
      </c>
      <c r="H142" s="19">
        <v>7765</v>
      </c>
    </row>
    <row r="143" spans="1:8" x14ac:dyDescent="0.25">
      <c r="A143" s="18" t="s">
        <v>477</v>
      </c>
      <c r="B143" s="18" t="s">
        <v>467</v>
      </c>
      <c r="C143" s="18" t="s">
        <v>169</v>
      </c>
      <c r="D143" s="18" t="s">
        <v>477</v>
      </c>
      <c r="E143" s="18" t="s">
        <v>478</v>
      </c>
      <c r="F143" s="18" t="s">
        <v>479</v>
      </c>
      <c r="H143" s="19">
        <v>31060</v>
      </c>
    </row>
    <row r="144" spans="1:8" x14ac:dyDescent="0.25">
      <c r="A144" s="18" t="s">
        <v>480</v>
      </c>
      <c r="B144" s="18" t="s">
        <v>467</v>
      </c>
      <c r="C144" s="18" t="s">
        <v>169</v>
      </c>
      <c r="D144" s="18" t="s">
        <v>480</v>
      </c>
      <c r="E144" s="18" t="s">
        <v>481</v>
      </c>
      <c r="F144" s="18" t="s">
        <v>482</v>
      </c>
      <c r="H144" s="19">
        <v>7790</v>
      </c>
    </row>
    <row r="145" spans="1:8" x14ac:dyDescent="0.25">
      <c r="A145" s="18" t="s">
        <v>484</v>
      </c>
      <c r="B145" s="18" t="s">
        <v>483</v>
      </c>
      <c r="C145" s="18" t="s">
        <v>169</v>
      </c>
      <c r="D145" s="18" t="s">
        <v>484</v>
      </c>
      <c r="E145" s="18" t="s">
        <v>485</v>
      </c>
      <c r="F145" s="18" t="s">
        <v>486</v>
      </c>
      <c r="H145" s="19">
        <v>23370</v>
      </c>
    </row>
    <row r="146" spans="1:8" x14ac:dyDescent="0.25">
      <c r="A146" s="18" t="s">
        <v>487</v>
      </c>
      <c r="B146" s="18" t="s">
        <v>483</v>
      </c>
      <c r="C146" s="18" t="s">
        <v>169</v>
      </c>
      <c r="D146" s="18" t="s">
        <v>487</v>
      </c>
      <c r="E146" s="18" t="s">
        <v>485</v>
      </c>
      <c r="F146" s="18" t="s">
        <v>486</v>
      </c>
      <c r="H146" s="19">
        <v>7765</v>
      </c>
    </row>
    <row r="147" spans="1:8" x14ac:dyDescent="0.25">
      <c r="A147" s="18" t="s">
        <v>489</v>
      </c>
      <c r="B147" s="18" t="s">
        <v>488</v>
      </c>
      <c r="C147" s="18" t="s">
        <v>219</v>
      </c>
      <c r="D147" s="18" t="s">
        <v>489</v>
      </c>
      <c r="E147" s="18" t="s">
        <v>221</v>
      </c>
      <c r="F147" s="18" t="s">
        <v>490</v>
      </c>
      <c r="G147" s="19">
        <v>8925</v>
      </c>
    </row>
    <row r="148" spans="1:8" x14ac:dyDescent="0.25">
      <c r="E148" s="18" t="s">
        <v>454</v>
      </c>
      <c r="F148" s="18" t="s">
        <v>491</v>
      </c>
    </row>
    <row r="149" spans="1:8" x14ac:dyDescent="0.25">
      <c r="F149" s="18" t="s">
        <v>492</v>
      </c>
    </row>
    <row r="150" spans="1:8" x14ac:dyDescent="0.25">
      <c r="F150" s="18" t="s">
        <v>493</v>
      </c>
    </row>
    <row r="151" spans="1:8" x14ac:dyDescent="0.25">
      <c r="A151" s="18" t="s">
        <v>489</v>
      </c>
      <c r="B151" s="18" t="s">
        <v>488</v>
      </c>
      <c r="C151" s="18" t="s">
        <v>219</v>
      </c>
      <c r="D151" s="18" t="s">
        <v>489</v>
      </c>
      <c r="E151" s="18" t="s">
        <v>221</v>
      </c>
      <c r="F151" s="18" t="s">
        <v>490</v>
      </c>
      <c r="G151" s="19">
        <v>8925</v>
      </c>
    </row>
    <row r="152" spans="1:8" x14ac:dyDescent="0.25">
      <c r="E152" s="18" t="s">
        <v>454</v>
      </c>
      <c r="F152" s="18" t="s">
        <v>491</v>
      </c>
    </row>
    <row r="153" spans="1:8" x14ac:dyDescent="0.25">
      <c r="B153" s="18" t="s">
        <v>492</v>
      </c>
    </row>
    <row r="154" spans="1:8" x14ac:dyDescent="0.25">
      <c r="A154" s="18" t="s">
        <v>489</v>
      </c>
      <c r="B154" s="18" t="s">
        <v>488</v>
      </c>
      <c r="C154" s="18" t="s">
        <v>219</v>
      </c>
      <c r="D154" s="18" t="s">
        <v>489</v>
      </c>
      <c r="E154" s="18" t="s">
        <v>221</v>
      </c>
      <c r="F154" s="18" t="s">
        <v>490</v>
      </c>
      <c r="G154" s="19">
        <v>28050</v>
      </c>
    </row>
    <row r="155" spans="1:8" x14ac:dyDescent="0.25">
      <c r="E155" s="18" t="s">
        <v>454</v>
      </c>
      <c r="F155" s="18" t="s">
        <v>491</v>
      </c>
    </row>
    <row r="156" spans="1:8" x14ac:dyDescent="0.25">
      <c r="F156" s="18" t="s">
        <v>492</v>
      </c>
    </row>
    <row r="157" spans="1:8" x14ac:dyDescent="0.25">
      <c r="F157" s="18" t="s">
        <v>493</v>
      </c>
    </row>
    <row r="158" spans="1:8" x14ac:dyDescent="0.25">
      <c r="A158" s="18" t="s">
        <v>489</v>
      </c>
      <c r="B158" s="18" t="s">
        <v>488</v>
      </c>
      <c r="C158" s="18" t="s">
        <v>219</v>
      </c>
      <c r="D158" s="18" t="s">
        <v>489</v>
      </c>
      <c r="E158" s="18" t="s">
        <v>221</v>
      </c>
      <c r="F158" s="18" t="s">
        <v>490</v>
      </c>
      <c r="G158" s="19">
        <v>28050</v>
      </c>
    </row>
    <row r="159" spans="1:8" x14ac:dyDescent="0.25">
      <c r="E159" s="18" t="s">
        <v>454</v>
      </c>
      <c r="F159" s="18" t="s">
        <v>491</v>
      </c>
    </row>
    <row r="160" spans="1:8" x14ac:dyDescent="0.25">
      <c r="F160" s="18" t="s">
        <v>492</v>
      </c>
    </row>
    <row r="161" spans="1:7" x14ac:dyDescent="0.25">
      <c r="F161" s="18" t="s">
        <v>493</v>
      </c>
    </row>
    <row r="162" spans="1:7" x14ac:dyDescent="0.25">
      <c r="A162" s="18" t="s">
        <v>489</v>
      </c>
      <c r="B162" s="18" t="s">
        <v>488</v>
      </c>
      <c r="C162" s="18" t="s">
        <v>219</v>
      </c>
      <c r="D162" s="18" t="s">
        <v>489</v>
      </c>
      <c r="E162" s="18" t="s">
        <v>221</v>
      </c>
      <c r="F162" s="18" t="s">
        <v>490</v>
      </c>
      <c r="G162" s="19">
        <v>46750</v>
      </c>
    </row>
    <row r="163" spans="1:7" x14ac:dyDescent="0.25">
      <c r="E163" s="18" t="s">
        <v>454</v>
      </c>
      <c r="F163" s="18" t="s">
        <v>491</v>
      </c>
    </row>
    <row r="164" spans="1:7" x14ac:dyDescent="0.25">
      <c r="F164" s="18" t="s">
        <v>492</v>
      </c>
    </row>
    <row r="165" spans="1:7" x14ac:dyDescent="0.25">
      <c r="F165" s="18" t="s">
        <v>493</v>
      </c>
    </row>
    <row r="166" spans="1:7" x14ac:dyDescent="0.25">
      <c r="A166" s="18" t="s">
        <v>489</v>
      </c>
      <c r="B166" s="18" t="s">
        <v>488</v>
      </c>
      <c r="C166" s="18" t="s">
        <v>219</v>
      </c>
      <c r="D166" s="18" t="s">
        <v>489</v>
      </c>
      <c r="E166" s="18" t="s">
        <v>221</v>
      </c>
      <c r="F166" s="18" t="s">
        <v>490</v>
      </c>
      <c r="G166" s="19">
        <v>27000</v>
      </c>
    </row>
    <row r="167" spans="1:7" x14ac:dyDescent="0.25">
      <c r="E167" s="18" t="s">
        <v>454</v>
      </c>
      <c r="F167" s="18" t="s">
        <v>491</v>
      </c>
    </row>
    <row r="168" spans="1:7" x14ac:dyDescent="0.25">
      <c r="F168" s="18" t="s">
        <v>492</v>
      </c>
    </row>
    <row r="169" spans="1:7" x14ac:dyDescent="0.25">
      <c r="F169" s="18" t="s">
        <v>493</v>
      </c>
    </row>
    <row r="170" spans="1:7" x14ac:dyDescent="0.25">
      <c r="A170" s="18" t="s">
        <v>489</v>
      </c>
      <c r="B170" s="18" t="s">
        <v>488</v>
      </c>
      <c r="C170" s="18" t="s">
        <v>219</v>
      </c>
      <c r="D170" s="18" t="s">
        <v>489</v>
      </c>
      <c r="E170" s="18" t="s">
        <v>221</v>
      </c>
      <c r="F170" s="18" t="s">
        <v>490</v>
      </c>
      <c r="G170" s="19">
        <v>43500</v>
      </c>
    </row>
    <row r="171" spans="1:7" x14ac:dyDescent="0.25">
      <c r="E171" s="18" t="s">
        <v>454</v>
      </c>
      <c r="F171" s="18" t="s">
        <v>491</v>
      </c>
    </row>
    <row r="172" spans="1:7" x14ac:dyDescent="0.25">
      <c r="F172" s="18" t="s">
        <v>492</v>
      </c>
    </row>
    <row r="173" spans="1:7" x14ac:dyDescent="0.25">
      <c r="F173" s="18" t="s">
        <v>493</v>
      </c>
    </row>
    <row r="174" spans="1:7" x14ac:dyDescent="0.25">
      <c r="A174" s="18" t="s">
        <v>489</v>
      </c>
      <c r="B174" s="18" t="s">
        <v>488</v>
      </c>
      <c r="C174" s="18" t="s">
        <v>219</v>
      </c>
      <c r="D174" s="18" t="s">
        <v>489</v>
      </c>
      <c r="E174" s="18" t="s">
        <v>221</v>
      </c>
      <c r="F174" s="18" t="s">
        <v>490</v>
      </c>
      <c r="G174" s="19">
        <v>102850</v>
      </c>
    </row>
    <row r="175" spans="1:7" x14ac:dyDescent="0.25">
      <c r="E175" s="18" t="s">
        <v>454</v>
      </c>
      <c r="F175" s="18" t="s">
        <v>491</v>
      </c>
    </row>
    <row r="176" spans="1:7" x14ac:dyDescent="0.25">
      <c r="F176" s="18" t="s">
        <v>492</v>
      </c>
    </row>
    <row r="177" spans="1:7" x14ac:dyDescent="0.25">
      <c r="F177" s="18" t="s">
        <v>493</v>
      </c>
    </row>
    <row r="178" spans="1:7" x14ac:dyDescent="0.25">
      <c r="A178" s="18" t="s">
        <v>489</v>
      </c>
      <c r="B178" s="18" t="s">
        <v>488</v>
      </c>
      <c r="C178" s="18" t="s">
        <v>219</v>
      </c>
      <c r="D178" s="18" t="s">
        <v>489</v>
      </c>
      <c r="E178" s="18" t="s">
        <v>221</v>
      </c>
      <c r="F178" s="18" t="s">
        <v>490</v>
      </c>
      <c r="G178" s="19">
        <v>158950</v>
      </c>
    </row>
    <row r="179" spans="1:7" x14ac:dyDescent="0.25">
      <c r="E179" s="18" t="s">
        <v>454</v>
      </c>
      <c r="F179" s="18" t="s">
        <v>491</v>
      </c>
    </row>
    <row r="180" spans="1:7" x14ac:dyDescent="0.25">
      <c r="F180" s="18" t="s">
        <v>492</v>
      </c>
    </row>
    <row r="181" spans="1:7" x14ac:dyDescent="0.25">
      <c r="F181" s="18" t="s">
        <v>493</v>
      </c>
    </row>
    <row r="182" spans="1:7" x14ac:dyDescent="0.25">
      <c r="A182" s="18" t="s">
        <v>489</v>
      </c>
      <c r="B182" s="18" t="s">
        <v>488</v>
      </c>
      <c r="C182" s="18" t="s">
        <v>219</v>
      </c>
      <c r="D182" s="18" t="s">
        <v>489</v>
      </c>
      <c r="E182" s="18" t="s">
        <v>221</v>
      </c>
      <c r="F182" s="18" t="s">
        <v>490</v>
      </c>
      <c r="G182" s="19">
        <v>32800</v>
      </c>
    </row>
    <row r="183" spans="1:7" x14ac:dyDescent="0.25">
      <c r="E183" s="18" t="s">
        <v>454</v>
      </c>
      <c r="F183" s="18" t="s">
        <v>491</v>
      </c>
    </row>
    <row r="184" spans="1:7" x14ac:dyDescent="0.25">
      <c r="F184" s="18" t="s">
        <v>492</v>
      </c>
    </row>
    <row r="185" spans="1:7" x14ac:dyDescent="0.25">
      <c r="F185" s="18" t="s">
        <v>493</v>
      </c>
    </row>
    <row r="186" spans="1:7" x14ac:dyDescent="0.25">
      <c r="A186" s="18" t="s">
        <v>489</v>
      </c>
      <c r="B186" s="18" t="s">
        <v>488</v>
      </c>
      <c r="C186" s="18" t="s">
        <v>219</v>
      </c>
      <c r="D186" s="18" t="s">
        <v>489</v>
      </c>
      <c r="E186" s="18" t="s">
        <v>221</v>
      </c>
      <c r="F186" s="18" t="s">
        <v>490</v>
      </c>
      <c r="G186" s="19">
        <v>57400</v>
      </c>
    </row>
    <row r="187" spans="1:7" x14ac:dyDescent="0.25">
      <c r="E187" s="18" t="s">
        <v>454</v>
      </c>
      <c r="F187" s="18" t="s">
        <v>491</v>
      </c>
    </row>
    <row r="188" spans="1:7" x14ac:dyDescent="0.25">
      <c r="F188" s="18" t="s">
        <v>492</v>
      </c>
    </row>
    <row r="189" spans="1:7" x14ac:dyDescent="0.25">
      <c r="F189" s="18" t="s">
        <v>493</v>
      </c>
    </row>
    <row r="190" spans="1:7" x14ac:dyDescent="0.25">
      <c r="A190" s="18" t="s">
        <v>489</v>
      </c>
      <c r="B190" s="18" t="s">
        <v>488</v>
      </c>
      <c r="C190" s="18" t="s">
        <v>219</v>
      </c>
      <c r="D190" s="18" t="s">
        <v>489</v>
      </c>
      <c r="E190" s="18" t="s">
        <v>221</v>
      </c>
      <c r="F190" s="18" t="s">
        <v>490</v>
      </c>
      <c r="G190" s="19">
        <v>16400</v>
      </c>
    </row>
    <row r="191" spans="1:7" x14ac:dyDescent="0.25">
      <c r="E191" s="18" t="s">
        <v>454</v>
      </c>
      <c r="F191" s="18" t="s">
        <v>491</v>
      </c>
    </row>
    <row r="192" spans="1:7" x14ac:dyDescent="0.25">
      <c r="B192" s="18" t="s">
        <v>492</v>
      </c>
    </row>
    <row r="193" spans="1:8" x14ac:dyDescent="0.25">
      <c r="A193" s="18" t="s">
        <v>489</v>
      </c>
      <c r="B193" s="18" t="s">
        <v>488</v>
      </c>
      <c r="C193" s="18" t="s">
        <v>219</v>
      </c>
      <c r="D193" s="18" t="s">
        <v>489</v>
      </c>
      <c r="E193" s="18" t="s">
        <v>221</v>
      </c>
      <c r="F193" s="18" t="s">
        <v>490</v>
      </c>
      <c r="G193" s="19">
        <v>8200</v>
      </c>
    </row>
    <row r="194" spans="1:8" x14ac:dyDescent="0.25">
      <c r="E194" s="18" t="s">
        <v>454</v>
      </c>
      <c r="F194" s="18" t="s">
        <v>491</v>
      </c>
    </row>
    <row r="195" spans="1:8" x14ac:dyDescent="0.25">
      <c r="F195" s="18" t="s">
        <v>492</v>
      </c>
    </row>
    <row r="196" spans="1:8" x14ac:dyDescent="0.25">
      <c r="F196" s="18" t="s">
        <v>493</v>
      </c>
    </row>
    <row r="197" spans="1:8" x14ac:dyDescent="0.25">
      <c r="A197" s="18" t="s">
        <v>489</v>
      </c>
      <c r="B197" s="18" t="s">
        <v>488</v>
      </c>
      <c r="C197" s="18" t="s">
        <v>219</v>
      </c>
      <c r="D197" s="18" t="s">
        <v>489</v>
      </c>
      <c r="E197" s="18" t="s">
        <v>221</v>
      </c>
      <c r="F197" s="18" t="s">
        <v>490</v>
      </c>
      <c r="G197" s="19">
        <v>26100</v>
      </c>
    </row>
    <row r="198" spans="1:8" x14ac:dyDescent="0.25">
      <c r="E198" s="18" t="s">
        <v>454</v>
      </c>
      <c r="F198" s="18" t="s">
        <v>491</v>
      </c>
    </row>
    <row r="199" spans="1:8" x14ac:dyDescent="0.25">
      <c r="F199" s="18" t="s">
        <v>492</v>
      </c>
    </row>
    <row r="200" spans="1:8" x14ac:dyDescent="0.25">
      <c r="F200" s="18" t="s">
        <v>493</v>
      </c>
    </row>
    <row r="201" spans="1:8" x14ac:dyDescent="0.25">
      <c r="A201" s="18" t="s">
        <v>495</v>
      </c>
      <c r="B201" s="18" t="s">
        <v>494</v>
      </c>
      <c r="C201" s="18" t="s">
        <v>169</v>
      </c>
      <c r="D201" s="18" t="s">
        <v>495</v>
      </c>
      <c r="E201" s="18" t="s">
        <v>496</v>
      </c>
      <c r="F201" s="18" t="s">
        <v>254</v>
      </c>
      <c r="H201" s="19">
        <v>16530</v>
      </c>
    </row>
    <row r="202" spans="1:8" x14ac:dyDescent="0.25">
      <c r="A202" s="18" t="s">
        <v>498</v>
      </c>
      <c r="B202" s="18" t="s">
        <v>497</v>
      </c>
      <c r="C202" s="18" t="s">
        <v>169</v>
      </c>
      <c r="D202" s="18" t="s">
        <v>498</v>
      </c>
      <c r="E202" s="18" t="s">
        <v>499</v>
      </c>
      <c r="F202" s="18" t="s">
        <v>500</v>
      </c>
      <c r="H202" s="19">
        <v>16530</v>
      </c>
    </row>
    <row r="203" spans="1:8" x14ac:dyDescent="0.25">
      <c r="A203" s="18" t="s">
        <v>502</v>
      </c>
      <c r="B203" s="18" t="s">
        <v>501</v>
      </c>
      <c r="C203" s="18" t="s">
        <v>169</v>
      </c>
      <c r="D203" s="18" t="s">
        <v>502</v>
      </c>
      <c r="E203" s="18" t="s">
        <v>503</v>
      </c>
      <c r="F203" s="18" t="s">
        <v>504</v>
      </c>
      <c r="H203" s="19">
        <v>33060</v>
      </c>
    </row>
    <row r="204" spans="1:8" x14ac:dyDescent="0.25">
      <c r="A204" s="18" t="s">
        <v>505</v>
      </c>
      <c r="B204" s="18" t="s">
        <v>501</v>
      </c>
      <c r="C204" s="18" t="s">
        <v>169</v>
      </c>
      <c r="D204" s="18" t="s">
        <v>505</v>
      </c>
      <c r="E204" s="18" t="s">
        <v>506</v>
      </c>
      <c r="F204" s="18" t="s">
        <v>507</v>
      </c>
      <c r="H204" s="19">
        <v>16530</v>
      </c>
    </row>
    <row r="205" spans="1:8" x14ac:dyDescent="0.25">
      <c r="A205" s="18" t="s">
        <v>509</v>
      </c>
      <c r="B205" s="18" t="s">
        <v>508</v>
      </c>
      <c r="C205" s="18" t="s">
        <v>169</v>
      </c>
      <c r="D205" s="18" t="s">
        <v>509</v>
      </c>
      <c r="E205" s="18" t="s">
        <v>510</v>
      </c>
      <c r="F205" s="18" t="s">
        <v>511</v>
      </c>
      <c r="H205" s="19">
        <v>16830</v>
      </c>
    </row>
    <row r="206" spans="1:8" x14ac:dyDescent="0.25">
      <c r="A206" s="18" t="s">
        <v>513</v>
      </c>
      <c r="B206" s="18" t="s">
        <v>512</v>
      </c>
      <c r="C206" s="18" t="s">
        <v>169</v>
      </c>
      <c r="D206" s="18" t="s">
        <v>513</v>
      </c>
      <c r="E206" s="18" t="s">
        <v>514</v>
      </c>
      <c r="F206" s="18" t="s">
        <v>515</v>
      </c>
      <c r="H206" s="19">
        <v>16530</v>
      </c>
    </row>
    <row r="207" spans="1:8" x14ac:dyDescent="0.25">
      <c r="A207" s="18" t="s">
        <v>517</v>
      </c>
      <c r="B207" s="18" t="s">
        <v>516</v>
      </c>
      <c r="C207" s="18" t="s">
        <v>219</v>
      </c>
      <c r="D207" s="18" t="s">
        <v>517</v>
      </c>
      <c r="E207" s="18" t="s">
        <v>518</v>
      </c>
      <c r="F207" s="18" t="s">
        <v>519</v>
      </c>
      <c r="G207" s="19">
        <v>7565</v>
      </c>
    </row>
    <row r="208" spans="1:8" x14ac:dyDescent="0.25">
      <c r="E208" s="18" t="s">
        <v>520</v>
      </c>
    </row>
    <row r="209" spans="1:8" x14ac:dyDescent="0.25">
      <c r="E209" s="18" t="s">
        <v>521</v>
      </c>
    </row>
    <row r="210" spans="1:8" x14ac:dyDescent="0.25">
      <c r="A210" s="18" t="s">
        <v>517</v>
      </c>
      <c r="B210" s="18" t="s">
        <v>516</v>
      </c>
      <c r="C210" s="18" t="s">
        <v>219</v>
      </c>
      <c r="D210" s="18" t="s">
        <v>517</v>
      </c>
      <c r="E210" s="18" t="s">
        <v>518</v>
      </c>
      <c r="F210" s="18" t="s">
        <v>519</v>
      </c>
      <c r="G210" s="19">
        <v>7565</v>
      </c>
    </row>
    <row r="211" spans="1:8" x14ac:dyDescent="0.25">
      <c r="E211" s="18" t="s">
        <v>520</v>
      </c>
    </row>
    <row r="212" spans="1:8" x14ac:dyDescent="0.25">
      <c r="E212" s="18" t="s">
        <v>521</v>
      </c>
    </row>
    <row r="213" spans="1:8" x14ac:dyDescent="0.25">
      <c r="A213" s="18" t="s">
        <v>522</v>
      </c>
      <c r="B213" s="18" t="s">
        <v>516</v>
      </c>
      <c r="C213" s="18" t="s">
        <v>169</v>
      </c>
      <c r="D213" s="18" t="s">
        <v>522</v>
      </c>
      <c r="E213" s="18" t="s">
        <v>523</v>
      </c>
      <c r="F213" s="18" t="s">
        <v>524</v>
      </c>
      <c r="H213" s="19">
        <v>20130</v>
      </c>
    </row>
    <row r="214" spans="1:8" x14ac:dyDescent="0.25">
      <c r="A214" s="18" t="s">
        <v>526</v>
      </c>
      <c r="B214" s="18" t="s">
        <v>525</v>
      </c>
      <c r="C214" s="18" t="s">
        <v>169</v>
      </c>
      <c r="D214" s="18" t="s">
        <v>526</v>
      </c>
      <c r="E214" s="18" t="s">
        <v>527</v>
      </c>
      <c r="F214" s="18" t="s">
        <v>528</v>
      </c>
      <c r="H214" s="19">
        <v>24795</v>
      </c>
    </row>
    <row r="215" spans="1:8" x14ac:dyDescent="0.25">
      <c r="A215" s="18" t="s">
        <v>529</v>
      </c>
      <c r="B215" s="18" t="s">
        <v>525</v>
      </c>
      <c r="C215" s="18" t="s">
        <v>169</v>
      </c>
      <c r="D215" s="18" t="s">
        <v>529</v>
      </c>
      <c r="E215" s="18" t="s">
        <v>530</v>
      </c>
      <c r="F215" s="18" t="s">
        <v>531</v>
      </c>
      <c r="H215" s="19">
        <v>33060</v>
      </c>
    </row>
    <row r="216" spans="1:8" x14ac:dyDescent="0.25">
      <c r="A216" s="18" t="s">
        <v>532</v>
      </c>
      <c r="B216" s="18" t="s">
        <v>525</v>
      </c>
      <c r="C216" s="18" t="s">
        <v>169</v>
      </c>
      <c r="D216" s="18" t="s">
        <v>532</v>
      </c>
      <c r="E216" s="18" t="s">
        <v>533</v>
      </c>
      <c r="F216" s="18" t="s">
        <v>534</v>
      </c>
      <c r="H216" s="19">
        <v>181830</v>
      </c>
    </row>
    <row r="217" spans="1:8" x14ac:dyDescent="0.25">
      <c r="A217" s="18" t="s">
        <v>536</v>
      </c>
      <c r="B217" s="18" t="s">
        <v>535</v>
      </c>
      <c r="C217" s="18" t="s">
        <v>169</v>
      </c>
      <c r="D217" s="18" t="s">
        <v>536</v>
      </c>
      <c r="E217" s="18" t="s">
        <v>537</v>
      </c>
      <c r="F217" s="18" t="s">
        <v>538</v>
      </c>
      <c r="H217" s="19">
        <v>4950</v>
      </c>
    </row>
    <row r="218" spans="1:8" x14ac:dyDescent="0.25">
      <c r="A218" s="18" t="s">
        <v>539</v>
      </c>
      <c r="B218" s="18" t="s">
        <v>535</v>
      </c>
      <c r="C218" s="18" t="s">
        <v>169</v>
      </c>
      <c r="D218" s="18" t="s">
        <v>539</v>
      </c>
      <c r="E218" s="18" t="s">
        <v>537</v>
      </c>
      <c r="F218" s="18" t="s">
        <v>538</v>
      </c>
      <c r="H218" s="19">
        <v>215325</v>
      </c>
    </row>
    <row r="219" spans="1:8" x14ac:dyDescent="0.25">
      <c r="A219" s="18" t="s">
        <v>540</v>
      </c>
      <c r="B219" s="18" t="s">
        <v>535</v>
      </c>
      <c r="C219" s="18" t="s">
        <v>169</v>
      </c>
      <c r="D219" s="18" t="s">
        <v>540</v>
      </c>
      <c r="E219" s="18" t="s">
        <v>537</v>
      </c>
      <c r="F219" s="18" t="s">
        <v>538</v>
      </c>
      <c r="H219" s="19">
        <v>161040</v>
      </c>
    </row>
    <row r="220" spans="1:8" x14ac:dyDescent="0.25">
      <c r="A220" s="18" t="s">
        <v>541</v>
      </c>
      <c r="B220" s="18" t="s">
        <v>535</v>
      </c>
      <c r="C220" s="18" t="s">
        <v>169</v>
      </c>
      <c r="D220" s="18" t="s">
        <v>541</v>
      </c>
      <c r="E220" s="18" t="s">
        <v>542</v>
      </c>
      <c r="F220" s="18" t="s">
        <v>543</v>
      </c>
      <c r="H220" s="19">
        <v>8265</v>
      </c>
    </row>
    <row r="221" spans="1:8" x14ac:dyDescent="0.25">
      <c r="A221" s="18" t="s">
        <v>544</v>
      </c>
      <c r="B221" s="18" t="s">
        <v>535</v>
      </c>
      <c r="C221" s="18" t="s">
        <v>169</v>
      </c>
      <c r="D221" s="18" t="s">
        <v>544</v>
      </c>
      <c r="E221" s="18" t="s">
        <v>545</v>
      </c>
      <c r="F221" s="18" t="s">
        <v>546</v>
      </c>
      <c r="H221" s="19">
        <v>8265</v>
      </c>
    </row>
    <row r="222" spans="1:8" x14ac:dyDescent="0.25">
      <c r="A222" s="18" t="s">
        <v>548</v>
      </c>
      <c r="B222" s="18" t="s">
        <v>547</v>
      </c>
      <c r="C222" s="18" t="s">
        <v>169</v>
      </c>
      <c r="D222" s="18" t="s">
        <v>548</v>
      </c>
      <c r="E222" s="18" t="s">
        <v>549</v>
      </c>
      <c r="F222" s="18" t="s">
        <v>550</v>
      </c>
      <c r="H222" s="19">
        <v>8265</v>
      </c>
    </row>
    <row r="223" spans="1:8" x14ac:dyDescent="0.25">
      <c r="A223" s="18" t="s">
        <v>551</v>
      </c>
      <c r="B223" s="18" t="s">
        <v>547</v>
      </c>
      <c r="C223" s="18" t="s">
        <v>169</v>
      </c>
      <c r="D223" s="18" t="s">
        <v>551</v>
      </c>
      <c r="E223" s="18" t="s">
        <v>552</v>
      </c>
      <c r="F223" s="18" t="s">
        <v>553</v>
      </c>
      <c r="H223" s="19">
        <v>16530</v>
      </c>
    </row>
    <row r="224" spans="1:8" x14ac:dyDescent="0.25">
      <c r="A224" s="18" t="s">
        <v>554</v>
      </c>
      <c r="B224" s="18" t="s">
        <v>547</v>
      </c>
      <c r="C224" s="18" t="s">
        <v>169</v>
      </c>
      <c r="D224" s="18" t="s">
        <v>554</v>
      </c>
      <c r="E224" s="18" t="s">
        <v>555</v>
      </c>
      <c r="F224" s="18" t="s">
        <v>556</v>
      </c>
      <c r="H224" s="19">
        <v>8265</v>
      </c>
    </row>
    <row r="225" spans="1:8" x14ac:dyDescent="0.25">
      <c r="A225" s="18" t="s">
        <v>558</v>
      </c>
      <c r="B225" s="18" t="s">
        <v>557</v>
      </c>
      <c r="C225" s="18" t="s">
        <v>169</v>
      </c>
      <c r="D225" s="18" t="s">
        <v>558</v>
      </c>
      <c r="E225" s="18" t="s">
        <v>559</v>
      </c>
      <c r="F225" s="18" t="s">
        <v>560</v>
      </c>
      <c r="H225" s="19">
        <v>99180</v>
      </c>
    </row>
    <row r="226" spans="1:8" x14ac:dyDescent="0.25">
      <c r="A226" s="18" t="s">
        <v>561</v>
      </c>
      <c r="B226" s="18" t="s">
        <v>557</v>
      </c>
      <c r="C226" s="18" t="s">
        <v>169</v>
      </c>
      <c r="D226" s="18" t="s">
        <v>561</v>
      </c>
      <c r="E226" s="18" t="s">
        <v>562</v>
      </c>
      <c r="F226" s="18" t="s">
        <v>563</v>
      </c>
      <c r="H226" s="19">
        <v>17400</v>
      </c>
    </row>
    <row r="227" spans="1:8" x14ac:dyDescent="0.25">
      <c r="A227" s="18" t="s">
        <v>564</v>
      </c>
      <c r="B227" s="18" t="s">
        <v>557</v>
      </c>
      <c r="C227" s="18" t="s">
        <v>169</v>
      </c>
      <c r="D227" s="18" t="s">
        <v>564</v>
      </c>
      <c r="E227" s="18" t="s">
        <v>565</v>
      </c>
      <c r="F227" s="18" t="s">
        <v>566</v>
      </c>
      <c r="H227" s="19">
        <v>16530</v>
      </c>
    </row>
    <row r="228" spans="1:8" x14ac:dyDescent="0.25">
      <c r="A228" s="18" t="s">
        <v>567</v>
      </c>
      <c r="B228" s="18" t="s">
        <v>557</v>
      </c>
      <c r="C228" s="18" t="s">
        <v>169</v>
      </c>
      <c r="D228" s="18" t="s">
        <v>567</v>
      </c>
      <c r="E228" s="18" t="s">
        <v>568</v>
      </c>
      <c r="F228" s="18" t="s">
        <v>569</v>
      </c>
      <c r="H228" s="19">
        <v>24795</v>
      </c>
    </row>
    <row r="229" spans="1:8" x14ac:dyDescent="0.25">
      <c r="A229" s="18" t="s">
        <v>571</v>
      </c>
      <c r="B229" s="18" t="s">
        <v>570</v>
      </c>
      <c r="C229" s="18" t="s">
        <v>169</v>
      </c>
      <c r="D229" s="18" t="s">
        <v>571</v>
      </c>
      <c r="E229" s="18" t="s">
        <v>572</v>
      </c>
      <c r="F229" s="18" t="s">
        <v>573</v>
      </c>
      <c r="H229" s="19">
        <v>16530</v>
      </c>
    </row>
    <row r="230" spans="1:8" x14ac:dyDescent="0.25">
      <c r="A230" s="18" t="s">
        <v>574</v>
      </c>
      <c r="B230" s="18" t="s">
        <v>570</v>
      </c>
      <c r="C230" s="18" t="s">
        <v>169</v>
      </c>
      <c r="D230" s="18" t="s">
        <v>574</v>
      </c>
      <c r="E230" s="18" t="s">
        <v>575</v>
      </c>
      <c r="F230" s="18" t="s">
        <v>576</v>
      </c>
      <c r="H230" s="19">
        <v>33060</v>
      </c>
    </row>
    <row r="231" spans="1:8" x14ac:dyDescent="0.25">
      <c r="A231" s="18" t="s">
        <v>578</v>
      </c>
      <c r="B231" s="18" t="s">
        <v>577</v>
      </c>
      <c r="C231" s="18" t="s">
        <v>169</v>
      </c>
      <c r="D231" s="18" t="s">
        <v>578</v>
      </c>
      <c r="E231" s="18" t="s">
        <v>579</v>
      </c>
      <c r="F231" s="18" t="s">
        <v>580</v>
      </c>
      <c r="H231" s="19">
        <v>33060</v>
      </c>
    </row>
    <row r="232" spans="1:8" x14ac:dyDescent="0.25">
      <c r="A232" s="18" t="s">
        <v>582</v>
      </c>
      <c r="B232" s="18" t="s">
        <v>581</v>
      </c>
      <c r="C232" s="18" t="s">
        <v>169</v>
      </c>
      <c r="D232" s="18" t="s">
        <v>582</v>
      </c>
      <c r="E232" s="18" t="s">
        <v>583</v>
      </c>
      <c r="F232" s="18" t="s">
        <v>584</v>
      </c>
      <c r="H232" s="19">
        <v>17400</v>
      </c>
    </row>
    <row r="233" spans="1:8" x14ac:dyDescent="0.25">
      <c r="A233" s="18" t="s">
        <v>585</v>
      </c>
      <c r="B233" s="18" t="s">
        <v>581</v>
      </c>
      <c r="C233" s="18" t="s">
        <v>169</v>
      </c>
      <c r="D233" s="18" t="s">
        <v>585</v>
      </c>
      <c r="E233" s="18" t="s">
        <v>586</v>
      </c>
      <c r="F233" s="18" t="s">
        <v>587</v>
      </c>
      <c r="H233" s="19">
        <v>247950</v>
      </c>
    </row>
    <row r="234" spans="1:8" x14ac:dyDescent="0.25">
      <c r="A234" s="18" t="s">
        <v>588</v>
      </c>
      <c r="B234" s="18" t="s">
        <v>581</v>
      </c>
      <c r="C234" s="18" t="s">
        <v>169</v>
      </c>
      <c r="D234" s="18" t="s">
        <v>588</v>
      </c>
      <c r="E234" s="18" t="s">
        <v>589</v>
      </c>
      <c r="F234" s="18" t="s">
        <v>590</v>
      </c>
      <c r="H234" s="19">
        <v>24795</v>
      </c>
    </row>
    <row r="235" spans="1:8" x14ac:dyDescent="0.25">
      <c r="A235" s="18" t="s">
        <v>591</v>
      </c>
      <c r="B235" s="18" t="s">
        <v>581</v>
      </c>
      <c r="C235" s="18" t="s">
        <v>169</v>
      </c>
      <c r="D235" s="18" t="s">
        <v>591</v>
      </c>
      <c r="E235" s="18" t="s">
        <v>583</v>
      </c>
      <c r="F235" s="18" t="s">
        <v>584</v>
      </c>
      <c r="H235" s="19">
        <v>2730</v>
      </c>
    </row>
    <row r="236" spans="1:8" x14ac:dyDescent="0.25">
      <c r="A236" s="18" t="s">
        <v>592</v>
      </c>
      <c r="B236" s="18" t="s">
        <v>581</v>
      </c>
      <c r="C236" s="18" t="s">
        <v>169</v>
      </c>
      <c r="D236" s="18" t="s">
        <v>592</v>
      </c>
      <c r="E236" s="18" t="s">
        <v>593</v>
      </c>
      <c r="F236" s="18" t="s">
        <v>594</v>
      </c>
      <c r="H236" s="19">
        <v>33060</v>
      </c>
    </row>
    <row r="237" spans="1:8" x14ac:dyDescent="0.25">
      <c r="A237" s="18" t="s">
        <v>596</v>
      </c>
      <c r="B237" s="18" t="s">
        <v>595</v>
      </c>
      <c r="C237" s="18" t="s">
        <v>169</v>
      </c>
      <c r="D237" s="18" t="s">
        <v>596</v>
      </c>
      <c r="E237" s="18" t="s">
        <v>597</v>
      </c>
      <c r="F237" s="18" t="s">
        <v>598</v>
      </c>
      <c r="H237" s="19">
        <v>148770</v>
      </c>
    </row>
    <row r="238" spans="1:8" x14ac:dyDescent="0.25">
      <c r="A238" s="18" t="s">
        <v>599</v>
      </c>
      <c r="B238" s="18" t="s">
        <v>595</v>
      </c>
      <c r="C238" s="18" t="s">
        <v>169</v>
      </c>
      <c r="D238" s="18" t="s">
        <v>599</v>
      </c>
      <c r="E238" s="18" t="s">
        <v>600</v>
      </c>
      <c r="F238" s="18" t="s">
        <v>601</v>
      </c>
      <c r="H238" s="19">
        <v>33660</v>
      </c>
    </row>
    <row r="239" spans="1:8" x14ac:dyDescent="0.25">
      <c r="A239" s="18" t="s">
        <v>602</v>
      </c>
      <c r="B239" s="18" t="s">
        <v>595</v>
      </c>
      <c r="C239" s="18" t="s">
        <v>169</v>
      </c>
      <c r="D239" s="18" t="s">
        <v>602</v>
      </c>
      <c r="E239" s="18" t="s">
        <v>603</v>
      </c>
      <c r="F239" s="18" t="s">
        <v>604</v>
      </c>
      <c r="H239" s="19">
        <v>33660</v>
      </c>
    </row>
    <row r="240" spans="1:8" x14ac:dyDescent="0.25">
      <c r="A240" s="18" t="s">
        <v>605</v>
      </c>
      <c r="B240" s="18" t="s">
        <v>595</v>
      </c>
      <c r="C240" s="18" t="s">
        <v>169</v>
      </c>
      <c r="D240" s="18" t="s">
        <v>605</v>
      </c>
      <c r="E240" s="18" t="s">
        <v>606</v>
      </c>
      <c r="F240" s="18" t="s">
        <v>607</v>
      </c>
      <c r="H240" s="19">
        <v>16530</v>
      </c>
    </row>
    <row r="241" spans="1:8" x14ac:dyDescent="0.25">
      <c r="A241" s="18" t="s">
        <v>609</v>
      </c>
      <c r="B241" s="18" t="s">
        <v>608</v>
      </c>
      <c r="C241" s="18" t="s">
        <v>169</v>
      </c>
      <c r="D241" s="18" t="s">
        <v>609</v>
      </c>
      <c r="E241" s="18" t="s">
        <v>610</v>
      </c>
      <c r="F241" s="18" t="s">
        <v>611</v>
      </c>
      <c r="H241" s="19">
        <v>24795</v>
      </c>
    </row>
    <row r="242" spans="1:8" x14ac:dyDescent="0.25">
      <c r="A242" s="18" t="s">
        <v>613</v>
      </c>
      <c r="B242" s="18" t="s">
        <v>612</v>
      </c>
      <c r="C242" s="18" t="s">
        <v>169</v>
      </c>
      <c r="D242" s="18" t="s">
        <v>613</v>
      </c>
      <c r="E242" s="18" t="s">
        <v>614</v>
      </c>
      <c r="F242" s="18" t="s">
        <v>615</v>
      </c>
      <c r="H242" s="19">
        <v>16530</v>
      </c>
    </row>
    <row r="243" spans="1:8" x14ac:dyDescent="0.25">
      <c r="A243" s="18" t="s">
        <v>617</v>
      </c>
      <c r="B243" s="18" t="s">
        <v>616</v>
      </c>
      <c r="C243" s="18" t="s">
        <v>169</v>
      </c>
      <c r="D243" s="18" t="s">
        <v>617</v>
      </c>
      <c r="E243" s="18" t="s">
        <v>618</v>
      </c>
      <c r="F243" s="18" t="s">
        <v>619</v>
      </c>
      <c r="H243" s="19">
        <v>967005</v>
      </c>
    </row>
    <row r="244" spans="1:8" x14ac:dyDescent="0.25">
      <c r="A244" s="18" t="s">
        <v>620</v>
      </c>
      <c r="B244" s="18" t="s">
        <v>616</v>
      </c>
      <c r="C244" s="18" t="s">
        <v>169</v>
      </c>
      <c r="D244" s="18" t="s">
        <v>620</v>
      </c>
      <c r="E244" s="18" t="s">
        <v>621</v>
      </c>
      <c r="F244" s="18" t="s">
        <v>622</v>
      </c>
      <c r="H244" s="19">
        <v>8265</v>
      </c>
    </row>
    <row r="245" spans="1:8" x14ac:dyDescent="0.25">
      <c r="A245" s="18" t="s">
        <v>624</v>
      </c>
      <c r="B245" s="18" t="s">
        <v>623</v>
      </c>
      <c r="C245" s="18" t="s">
        <v>169</v>
      </c>
      <c r="D245" s="18" t="s">
        <v>624</v>
      </c>
      <c r="E245" s="18" t="s">
        <v>625</v>
      </c>
      <c r="F245" s="18" t="s">
        <v>626</v>
      </c>
      <c r="H245" s="19">
        <v>34800</v>
      </c>
    </row>
    <row r="246" spans="1:8" x14ac:dyDescent="0.25">
      <c r="A246" s="18" t="s">
        <v>627</v>
      </c>
      <c r="B246" s="18" t="s">
        <v>623</v>
      </c>
      <c r="C246" s="18" t="s">
        <v>169</v>
      </c>
      <c r="D246" s="18" t="s">
        <v>627</v>
      </c>
      <c r="E246" s="18" t="s">
        <v>628</v>
      </c>
      <c r="F246" s="18" t="s">
        <v>629</v>
      </c>
      <c r="H246" s="19">
        <v>66120</v>
      </c>
    </row>
    <row r="247" spans="1:8" x14ac:dyDescent="0.25">
      <c r="A247" s="18" t="s">
        <v>630</v>
      </c>
      <c r="B247" s="18" t="s">
        <v>623</v>
      </c>
      <c r="C247" s="18" t="s">
        <v>169</v>
      </c>
      <c r="D247" s="18" t="s">
        <v>630</v>
      </c>
      <c r="E247" s="18" t="s">
        <v>631</v>
      </c>
      <c r="F247" s="18" t="s">
        <v>632</v>
      </c>
      <c r="H247" s="19">
        <v>24795</v>
      </c>
    </row>
    <row r="248" spans="1:8" x14ac:dyDescent="0.25">
      <c r="A248" s="18" t="s">
        <v>634</v>
      </c>
      <c r="B248" s="18" t="s">
        <v>633</v>
      </c>
      <c r="C248" s="18" t="s">
        <v>169</v>
      </c>
      <c r="D248" s="18" t="s">
        <v>634</v>
      </c>
      <c r="E248" s="18" t="s">
        <v>635</v>
      </c>
      <c r="F248" s="18" t="s">
        <v>636</v>
      </c>
      <c r="H248" s="19">
        <v>8265</v>
      </c>
    </row>
    <row r="249" spans="1:8" x14ac:dyDescent="0.25">
      <c r="A249" s="18" t="s">
        <v>637</v>
      </c>
      <c r="B249" s="18" t="s">
        <v>633</v>
      </c>
      <c r="C249" s="18" t="s">
        <v>169</v>
      </c>
      <c r="D249" s="18" t="s">
        <v>637</v>
      </c>
      <c r="E249" s="18" t="s">
        <v>638</v>
      </c>
      <c r="F249" s="18" t="s">
        <v>639</v>
      </c>
      <c r="H249" s="19">
        <v>49590</v>
      </c>
    </row>
    <row r="250" spans="1:8" x14ac:dyDescent="0.25">
      <c r="A250" s="18" t="s">
        <v>640</v>
      </c>
      <c r="B250" s="18" t="s">
        <v>633</v>
      </c>
      <c r="C250" s="18" t="s">
        <v>169</v>
      </c>
      <c r="D250" s="18" t="s">
        <v>640</v>
      </c>
      <c r="E250" s="18" t="s">
        <v>641</v>
      </c>
      <c r="F250" s="18" t="s">
        <v>642</v>
      </c>
      <c r="H250" s="19">
        <v>16530</v>
      </c>
    </row>
    <row r="251" spans="1:8" x14ac:dyDescent="0.25">
      <c r="A251" s="18" t="s">
        <v>643</v>
      </c>
      <c r="B251" s="18" t="s">
        <v>633</v>
      </c>
      <c r="C251" s="18" t="s">
        <v>169</v>
      </c>
      <c r="D251" s="18" t="s">
        <v>643</v>
      </c>
      <c r="E251" s="18" t="s">
        <v>644</v>
      </c>
      <c r="F251" s="18" t="s">
        <v>645</v>
      </c>
      <c r="H251" s="19">
        <v>8265</v>
      </c>
    </row>
    <row r="252" spans="1:8" x14ac:dyDescent="0.25">
      <c r="A252" s="18" t="s">
        <v>646</v>
      </c>
      <c r="B252" s="18" t="s">
        <v>633</v>
      </c>
      <c r="C252" s="18" t="s">
        <v>169</v>
      </c>
      <c r="D252" s="18" t="s">
        <v>646</v>
      </c>
      <c r="E252" s="18" t="s">
        <v>647</v>
      </c>
      <c r="F252" s="18" t="s">
        <v>648</v>
      </c>
      <c r="H252" s="19">
        <v>41325</v>
      </c>
    </row>
    <row r="253" spans="1:8" x14ac:dyDescent="0.25">
      <c r="A253" s="18" t="s">
        <v>650</v>
      </c>
      <c r="B253" s="18" t="s">
        <v>649</v>
      </c>
      <c r="C253" s="18" t="s">
        <v>169</v>
      </c>
      <c r="D253" s="18" t="s">
        <v>650</v>
      </c>
      <c r="E253" s="18" t="s">
        <v>651</v>
      </c>
      <c r="F253" s="18" t="s">
        <v>652</v>
      </c>
      <c r="H253" s="19">
        <v>16530</v>
      </c>
    </row>
    <row r="254" spans="1:8" x14ac:dyDescent="0.25">
      <c r="A254" s="18" t="s">
        <v>653</v>
      </c>
      <c r="B254" s="18" t="s">
        <v>649</v>
      </c>
      <c r="C254" s="18" t="s">
        <v>169</v>
      </c>
      <c r="D254" s="18" t="s">
        <v>653</v>
      </c>
      <c r="E254" s="18" t="s">
        <v>654</v>
      </c>
      <c r="F254" s="18" t="s">
        <v>655</v>
      </c>
      <c r="H254" s="19">
        <v>33060</v>
      </c>
    </row>
    <row r="255" spans="1:8" x14ac:dyDescent="0.25">
      <c r="A255" s="18" t="s">
        <v>656</v>
      </c>
      <c r="B255" s="18" t="s">
        <v>649</v>
      </c>
      <c r="C255" s="18" t="s">
        <v>169</v>
      </c>
      <c r="D255" s="18" t="s">
        <v>656</v>
      </c>
      <c r="E255" s="18" t="s">
        <v>657</v>
      </c>
      <c r="F255" s="18" t="s">
        <v>658</v>
      </c>
      <c r="H255" s="19">
        <v>57855</v>
      </c>
    </row>
    <row r="256" spans="1:8" x14ac:dyDescent="0.25">
      <c r="A256" s="18" t="s">
        <v>659</v>
      </c>
      <c r="B256" s="18" t="s">
        <v>649</v>
      </c>
      <c r="C256" s="18" t="s">
        <v>169</v>
      </c>
      <c r="D256" s="18" t="s">
        <v>659</v>
      </c>
      <c r="E256" s="18" t="s">
        <v>660</v>
      </c>
      <c r="F256" s="18" t="s">
        <v>661</v>
      </c>
      <c r="H256" s="19">
        <v>8265</v>
      </c>
    </row>
    <row r="257" spans="1:8" x14ac:dyDescent="0.25">
      <c r="A257" s="18" t="s">
        <v>662</v>
      </c>
      <c r="B257" s="18" t="s">
        <v>649</v>
      </c>
      <c r="C257" s="18" t="s">
        <v>169</v>
      </c>
      <c r="D257" s="18" t="s">
        <v>662</v>
      </c>
      <c r="E257" s="18" t="s">
        <v>663</v>
      </c>
      <c r="F257" s="18" t="s">
        <v>664</v>
      </c>
      <c r="H257" s="19">
        <v>82650</v>
      </c>
    </row>
    <row r="258" spans="1:8" x14ac:dyDescent="0.25">
      <c r="A258" s="18" t="s">
        <v>666</v>
      </c>
      <c r="B258" s="18" t="s">
        <v>665</v>
      </c>
      <c r="C258" s="18" t="s">
        <v>169</v>
      </c>
      <c r="D258" s="18" t="s">
        <v>666</v>
      </c>
      <c r="E258" s="18" t="s">
        <v>667</v>
      </c>
      <c r="F258" s="18" t="s">
        <v>668</v>
      </c>
      <c r="H258" s="19">
        <v>8265</v>
      </c>
    </row>
    <row r="259" spans="1:8" x14ac:dyDescent="0.25">
      <c r="A259" s="18" t="s">
        <v>670</v>
      </c>
      <c r="B259" s="18" t="s">
        <v>669</v>
      </c>
      <c r="C259" s="18" t="s">
        <v>219</v>
      </c>
      <c r="D259" s="18" t="s">
        <v>670</v>
      </c>
      <c r="E259" s="18" t="s">
        <v>671</v>
      </c>
      <c r="F259" s="18" t="s">
        <v>672</v>
      </c>
      <c r="G259" s="19">
        <v>16530</v>
      </c>
    </row>
    <row r="260" spans="1:8" x14ac:dyDescent="0.25">
      <c r="B260" s="18" t="s">
        <v>673</v>
      </c>
      <c r="C260" s="18" t="s">
        <v>674</v>
      </c>
    </row>
    <row r="261" spans="1:8" x14ac:dyDescent="0.25">
      <c r="A261" s="18" t="s">
        <v>675</v>
      </c>
      <c r="B261" s="18" t="s">
        <v>669</v>
      </c>
      <c r="C261" s="18" t="s">
        <v>219</v>
      </c>
      <c r="D261" s="18" t="s">
        <v>675</v>
      </c>
      <c r="E261" s="18" t="s">
        <v>676</v>
      </c>
      <c r="F261" s="18" t="s">
        <v>677</v>
      </c>
      <c r="G261" s="19">
        <v>165360</v>
      </c>
    </row>
    <row r="262" spans="1:8" x14ac:dyDescent="0.25">
      <c r="F262" s="18" t="s">
        <v>678</v>
      </c>
    </row>
    <row r="263" spans="1:8" x14ac:dyDescent="0.25">
      <c r="F263" s="18" t="s">
        <v>679</v>
      </c>
    </row>
    <row r="264" spans="1:8" x14ac:dyDescent="0.25">
      <c r="F264" s="18" t="s">
        <v>680</v>
      </c>
    </row>
    <row r="265" spans="1:8" x14ac:dyDescent="0.25">
      <c r="A265" s="18" t="s">
        <v>675</v>
      </c>
      <c r="B265" s="18" t="s">
        <v>669</v>
      </c>
      <c r="C265" s="18" t="s">
        <v>219</v>
      </c>
      <c r="D265" s="18" t="s">
        <v>675</v>
      </c>
      <c r="E265" s="18" t="s">
        <v>676</v>
      </c>
      <c r="F265" s="18" t="s">
        <v>677</v>
      </c>
      <c r="G265" s="19">
        <v>49590</v>
      </c>
    </row>
    <row r="266" spans="1:8" x14ac:dyDescent="0.25">
      <c r="F266" s="18" t="s">
        <v>678</v>
      </c>
    </row>
    <row r="267" spans="1:8" x14ac:dyDescent="0.25">
      <c r="F267" s="18" t="s">
        <v>679</v>
      </c>
    </row>
    <row r="268" spans="1:8" x14ac:dyDescent="0.25">
      <c r="F268" s="18" t="s">
        <v>680</v>
      </c>
    </row>
    <row r="269" spans="1:8" x14ac:dyDescent="0.25">
      <c r="A269" s="18" t="s">
        <v>675</v>
      </c>
      <c r="B269" s="18" t="s">
        <v>669</v>
      </c>
      <c r="C269" s="18" t="s">
        <v>219</v>
      </c>
      <c r="D269" s="18" t="s">
        <v>675</v>
      </c>
      <c r="E269" s="18" t="s">
        <v>676</v>
      </c>
      <c r="F269" s="18" t="s">
        <v>677</v>
      </c>
      <c r="G269" s="19">
        <v>16530</v>
      </c>
    </row>
    <row r="270" spans="1:8" x14ac:dyDescent="0.25">
      <c r="F270" s="18" t="s">
        <v>678</v>
      </c>
    </row>
    <row r="271" spans="1:8" x14ac:dyDescent="0.25">
      <c r="F271" s="18" t="s">
        <v>679</v>
      </c>
    </row>
    <row r="272" spans="1:8" x14ac:dyDescent="0.25">
      <c r="F272" s="18" t="s">
        <v>680</v>
      </c>
    </row>
    <row r="273" spans="1:7" x14ac:dyDescent="0.25">
      <c r="A273" s="18" t="s">
        <v>675</v>
      </c>
      <c r="B273" s="18" t="s">
        <v>669</v>
      </c>
      <c r="C273" s="18" t="s">
        <v>219</v>
      </c>
      <c r="D273" s="18" t="s">
        <v>675</v>
      </c>
      <c r="E273" s="18" t="s">
        <v>676</v>
      </c>
      <c r="F273" s="18" t="s">
        <v>677</v>
      </c>
      <c r="G273" s="19">
        <v>8265</v>
      </c>
    </row>
    <row r="274" spans="1:7" x14ac:dyDescent="0.25">
      <c r="F274" s="18" t="s">
        <v>678</v>
      </c>
    </row>
    <row r="275" spans="1:7" x14ac:dyDescent="0.25">
      <c r="F275" s="18" t="s">
        <v>679</v>
      </c>
    </row>
    <row r="276" spans="1:7" x14ac:dyDescent="0.25">
      <c r="F276" s="18" t="s">
        <v>680</v>
      </c>
    </row>
    <row r="277" spans="1:7" x14ac:dyDescent="0.25">
      <c r="A277" s="18" t="s">
        <v>675</v>
      </c>
      <c r="B277" s="18" t="s">
        <v>669</v>
      </c>
      <c r="C277" s="18" t="s">
        <v>219</v>
      </c>
      <c r="D277" s="18" t="s">
        <v>675</v>
      </c>
      <c r="E277" s="18" t="s">
        <v>676</v>
      </c>
      <c r="F277" s="18" t="s">
        <v>677</v>
      </c>
      <c r="G277" s="19">
        <v>16530</v>
      </c>
    </row>
    <row r="278" spans="1:7" x14ac:dyDescent="0.25">
      <c r="F278" s="18" t="s">
        <v>678</v>
      </c>
    </row>
    <row r="279" spans="1:7" x14ac:dyDescent="0.25">
      <c r="F279" s="18" t="s">
        <v>679</v>
      </c>
    </row>
    <row r="280" spans="1:7" x14ac:dyDescent="0.25">
      <c r="F280" s="18" t="s">
        <v>680</v>
      </c>
    </row>
    <row r="281" spans="1:7" x14ac:dyDescent="0.25">
      <c r="A281" s="18" t="s">
        <v>675</v>
      </c>
      <c r="B281" s="18" t="s">
        <v>669</v>
      </c>
      <c r="C281" s="18" t="s">
        <v>219</v>
      </c>
      <c r="D281" s="18" t="s">
        <v>675</v>
      </c>
      <c r="E281" s="18" t="s">
        <v>676</v>
      </c>
      <c r="F281" s="18" t="s">
        <v>677</v>
      </c>
      <c r="G281" s="19">
        <v>8265</v>
      </c>
    </row>
    <row r="282" spans="1:7" x14ac:dyDescent="0.25">
      <c r="F282" s="18" t="s">
        <v>678</v>
      </c>
    </row>
    <row r="283" spans="1:7" x14ac:dyDescent="0.25">
      <c r="F283" s="18" t="s">
        <v>679</v>
      </c>
    </row>
    <row r="284" spans="1:7" x14ac:dyDescent="0.25">
      <c r="F284" s="18" t="s">
        <v>680</v>
      </c>
    </row>
    <row r="285" spans="1:7" x14ac:dyDescent="0.25">
      <c r="A285" s="18" t="s">
        <v>675</v>
      </c>
      <c r="B285" s="18" t="s">
        <v>669</v>
      </c>
      <c r="C285" s="18" t="s">
        <v>219</v>
      </c>
      <c r="D285" s="18" t="s">
        <v>675</v>
      </c>
      <c r="E285" s="18" t="s">
        <v>676</v>
      </c>
      <c r="F285" s="18" t="s">
        <v>677</v>
      </c>
      <c r="G285" s="19">
        <v>33060</v>
      </c>
    </row>
    <row r="286" spans="1:7" x14ac:dyDescent="0.25">
      <c r="F286" s="18" t="s">
        <v>678</v>
      </c>
    </row>
    <row r="287" spans="1:7" x14ac:dyDescent="0.25">
      <c r="F287" s="18" t="s">
        <v>679</v>
      </c>
    </row>
    <row r="288" spans="1:7" x14ac:dyDescent="0.25">
      <c r="F288" s="18" t="s">
        <v>680</v>
      </c>
    </row>
    <row r="289" spans="1:7" x14ac:dyDescent="0.25">
      <c r="A289" s="18" t="s">
        <v>675</v>
      </c>
      <c r="B289" s="18" t="s">
        <v>669</v>
      </c>
      <c r="C289" s="18" t="s">
        <v>219</v>
      </c>
      <c r="D289" s="18" t="s">
        <v>675</v>
      </c>
      <c r="E289" s="18" t="s">
        <v>676</v>
      </c>
      <c r="F289" s="18" t="s">
        <v>677</v>
      </c>
      <c r="G289" s="19">
        <v>54530</v>
      </c>
    </row>
    <row r="290" spans="1:7" x14ac:dyDescent="0.25">
      <c r="F290" s="18" t="s">
        <v>678</v>
      </c>
    </row>
    <row r="291" spans="1:7" x14ac:dyDescent="0.25">
      <c r="F291" s="18" t="s">
        <v>679</v>
      </c>
    </row>
    <row r="292" spans="1:7" x14ac:dyDescent="0.25">
      <c r="F292" s="18" t="s">
        <v>680</v>
      </c>
    </row>
    <row r="293" spans="1:7" x14ac:dyDescent="0.25">
      <c r="A293" s="18" t="s">
        <v>675</v>
      </c>
      <c r="B293" s="18" t="s">
        <v>669</v>
      </c>
      <c r="C293" s="18" t="s">
        <v>219</v>
      </c>
      <c r="D293" s="18" t="s">
        <v>675</v>
      </c>
      <c r="E293" s="18" t="s">
        <v>676</v>
      </c>
      <c r="F293" s="18" t="s">
        <v>677</v>
      </c>
      <c r="G293" s="19">
        <v>31060</v>
      </c>
    </row>
    <row r="294" spans="1:7" x14ac:dyDescent="0.25">
      <c r="F294" s="18" t="s">
        <v>678</v>
      </c>
    </row>
    <row r="295" spans="1:7" x14ac:dyDescent="0.25">
      <c r="F295" s="18" t="s">
        <v>679</v>
      </c>
    </row>
    <row r="296" spans="1:7" x14ac:dyDescent="0.25">
      <c r="F296" s="18" t="s">
        <v>680</v>
      </c>
    </row>
    <row r="297" spans="1:7" x14ac:dyDescent="0.25">
      <c r="A297" s="18" t="s">
        <v>675</v>
      </c>
      <c r="B297" s="18" t="s">
        <v>669</v>
      </c>
      <c r="C297" s="18" t="s">
        <v>219</v>
      </c>
      <c r="D297" s="18" t="s">
        <v>675</v>
      </c>
      <c r="E297" s="18" t="s">
        <v>676</v>
      </c>
      <c r="F297" s="18" t="s">
        <v>677</v>
      </c>
      <c r="G297" s="19">
        <v>7765</v>
      </c>
    </row>
    <row r="298" spans="1:7" x14ac:dyDescent="0.25">
      <c r="B298" s="18" t="s">
        <v>678</v>
      </c>
    </row>
    <row r="299" spans="1:7" x14ac:dyDescent="0.25">
      <c r="B299" s="18" t="s">
        <v>679</v>
      </c>
    </row>
    <row r="300" spans="1:7" x14ac:dyDescent="0.25">
      <c r="A300" s="18" t="s">
        <v>675</v>
      </c>
      <c r="B300" s="18" t="s">
        <v>669</v>
      </c>
      <c r="C300" s="18" t="s">
        <v>219</v>
      </c>
      <c r="D300" s="18" t="s">
        <v>675</v>
      </c>
      <c r="E300" s="18" t="s">
        <v>676</v>
      </c>
      <c r="F300" s="18" t="s">
        <v>677</v>
      </c>
      <c r="G300" s="19">
        <v>104400</v>
      </c>
    </row>
    <row r="301" spans="1:7" x14ac:dyDescent="0.25">
      <c r="F301" s="18" t="s">
        <v>678</v>
      </c>
    </row>
    <row r="302" spans="1:7" x14ac:dyDescent="0.25">
      <c r="F302" s="18" t="s">
        <v>679</v>
      </c>
    </row>
    <row r="303" spans="1:7" x14ac:dyDescent="0.25">
      <c r="F303" s="18" t="s">
        <v>680</v>
      </c>
    </row>
    <row r="304" spans="1:7" x14ac:dyDescent="0.25">
      <c r="A304" s="18" t="s">
        <v>675</v>
      </c>
      <c r="B304" s="18" t="s">
        <v>669</v>
      </c>
      <c r="C304" s="18" t="s">
        <v>219</v>
      </c>
      <c r="D304" s="18" t="s">
        <v>675</v>
      </c>
      <c r="E304" s="18" t="s">
        <v>676</v>
      </c>
      <c r="F304" s="18" t="s">
        <v>677</v>
      </c>
      <c r="G304" s="19">
        <v>4310</v>
      </c>
    </row>
    <row r="305" spans="1:7" x14ac:dyDescent="0.25">
      <c r="F305" s="18" t="s">
        <v>678</v>
      </c>
    </row>
    <row r="306" spans="1:7" x14ac:dyDescent="0.25">
      <c r="F306" s="18" t="s">
        <v>679</v>
      </c>
    </row>
    <row r="307" spans="1:7" x14ac:dyDescent="0.25">
      <c r="F307" s="18" t="s">
        <v>680</v>
      </c>
    </row>
    <row r="308" spans="1:7" x14ac:dyDescent="0.25">
      <c r="A308" s="18" t="s">
        <v>675</v>
      </c>
      <c r="B308" s="18" t="s">
        <v>669</v>
      </c>
      <c r="C308" s="18" t="s">
        <v>219</v>
      </c>
      <c r="D308" s="18" t="s">
        <v>675</v>
      </c>
      <c r="E308" s="18" t="s">
        <v>676</v>
      </c>
      <c r="F308" s="18" t="s">
        <v>677</v>
      </c>
      <c r="G308" s="19">
        <v>87000</v>
      </c>
    </row>
    <row r="309" spans="1:7" x14ac:dyDescent="0.25">
      <c r="F309" s="18" t="s">
        <v>678</v>
      </c>
    </row>
    <row r="310" spans="1:7" x14ac:dyDescent="0.25">
      <c r="F310" s="18" t="s">
        <v>679</v>
      </c>
    </row>
    <row r="311" spans="1:7" x14ac:dyDescent="0.25">
      <c r="F311" s="18" t="s">
        <v>680</v>
      </c>
    </row>
    <row r="312" spans="1:7" x14ac:dyDescent="0.25">
      <c r="A312" s="18" t="s">
        <v>675</v>
      </c>
      <c r="B312" s="18" t="s">
        <v>669</v>
      </c>
      <c r="C312" s="18" t="s">
        <v>219</v>
      </c>
      <c r="D312" s="18" t="s">
        <v>675</v>
      </c>
      <c r="E312" s="18" t="s">
        <v>676</v>
      </c>
      <c r="F312" s="18" t="s">
        <v>677</v>
      </c>
      <c r="G312" s="19">
        <v>13180</v>
      </c>
    </row>
    <row r="313" spans="1:7" x14ac:dyDescent="0.25">
      <c r="F313" s="18" t="s">
        <v>678</v>
      </c>
    </row>
    <row r="314" spans="1:7" x14ac:dyDescent="0.25">
      <c r="F314" s="18" t="s">
        <v>679</v>
      </c>
    </row>
    <row r="315" spans="1:7" x14ac:dyDescent="0.25">
      <c r="F315" s="18" t="s">
        <v>680</v>
      </c>
    </row>
    <row r="316" spans="1:7" x14ac:dyDescent="0.25">
      <c r="A316" s="18" t="s">
        <v>675</v>
      </c>
      <c r="B316" s="18" t="s">
        <v>669</v>
      </c>
      <c r="C316" s="18" t="s">
        <v>219</v>
      </c>
      <c r="D316" s="18" t="s">
        <v>675</v>
      </c>
      <c r="E316" s="18" t="s">
        <v>676</v>
      </c>
      <c r="F316" s="18" t="s">
        <v>677</v>
      </c>
      <c r="G316" s="19">
        <v>7790</v>
      </c>
    </row>
    <row r="317" spans="1:7" x14ac:dyDescent="0.25">
      <c r="F317" s="18" t="s">
        <v>678</v>
      </c>
    </row>
    <row r="318" spans="1:7" x14ac:dyDescent="0.25">
      <c r="F318" s="18" t="s">
        <v>679</v>
      </c>
    </row>
    <row r="319" spans="1:7" x14ac:dyDescent="0.25">
      <c r="F319" s="18" t="s">
        <v>680</v>
      </c>
    </row>
    <row r="320" spans="1:7" x14ac:dyDescent="0.25">
      <c r="A320" s="18" t="s">
        <v>675</v>
      </c>
      <c r="B320" s="18" t="s">
        <v>669</v>
      </c>
      <c r="C320" s="18" t="s">
        <v>219</v>
      </c>
      <c r="D320" s="18" t="s">
        <v>675</v>
      </c>
      <c r="E320" s="18" t="s">
        <v>676</v>
      </c>
      <c r="F320" s="18" t="s">
        <v>677</v>
      </c>
      <c r="G320" s="19">
        <v>16530</v>
      </c>
    </row>
    <row r="321" spans="1:7" x14ac:dyDescent="0.25">
      <c r="F321" s="18" t="s">
        <v>678</v>
      </c>
    </row>
    <row r="322" spans="1:7" x14ac:dyDescent="0.25">
      <c r="F322" s="18" t="s">
        <v>679</v>
      </c>
    </row>
    <row r="323" spans="1:7" x14ac:dyDescent="0.25">
      <c r="F323" s="18" t="s">
        <v>680</v>
      </c>
    </row>
    <row r="324" spans="1:7" x14ac:dyDescent="0.25">
      <c r="A324" s="18" t="s">
        <v>675</v>
      </c>
      <c r="B324" s="18" t="s">
        <v>669</v>
      </c>
      <c r="C324" s="18" t="s">
        <v>219</v>
      </c>
      <c r="D324" s="18" t="s">
        <v>675</v>
      </c>
      <c r="E324" s="18" t="s">
        <v>676</v>
      </c>
      <c r="F324" s="18" t="s">
        <v>677</v>
      </c>
      <c r="G324" s="19">
        <v>16530</v>
      </c>
    </row>
    <row r="325" spans="1:7" x14ac:dyDescent="0.25">
      <c r="F325" s="18" t="s">
        <v>678</v>
      </c>
    </row>
    <row r="326" spans="1:7" x14ac:dyDescent="0.25">
      <c r="F326" s="18" t="s">
        <v>679</v>
      </c>
    </row>
    <row r="327" spans="1:7" x14ac:dyDescent="0.25">
      <c r="F327" s="18" t="s">
        <v>680</v>
      </c>
    </row>
    <row r="328" spans="1:7" x14ac:dyDescent="0.25">
      <c r="A328" s="18" t="s">
        <v>675</v>
      </c>
      <c r="B328" s="18" t="s">
        <v>669</v>
      </c>
      <c r="C328" s="18" t="s">
        <v>219</v>
      </c>
      <c r="D328" s="18" t="s">
        <v>675</v>
      </c>
      <c r="E328" s="18" t="s">
        <v>676</v>
      </c>
      <c r="F328" s="18" t="s">
        <v>677</v>
      </c>
      <c r="G328" s="19">
        <v>16530</v>
      </c>
    </row>
    <row r="329" spans="1:7" x14ac:dyDescent="0.25">
      <c r="F329" s="18" t="s">
        <v>678</v>
      </c>
    </row>
    <row r="330" spans="1:7" x14ac:dyDescent="0.25">
      <c r="F330" s="18" t="s">
        <v>679</v>
      </c>
    </row>
    <row r="331" spans="1:7" x14ac:dyDescent="0.25">
      <c r="F331" s="18" t="s">
        <v>680</v>
      </c>
    </row>
    <row r="332" spans="1:7" x14ac:dyDescent="0.25">
      <c r="A332" s="18" t="s">
        <v>675</v>
      </c>
      <c r="B332" s="18" t="s">
        <v>669</v>
      </c>
      <c r="C332" s="18" t="s">
        <v>219</v>
      </c>
      <c r="D332" s="18" t="s">
        <v>675</v>
      </c>
      <c r="E332" s="18" t="s">
        <v>676</v>
      </c>
      <c r="F332" s="18" t="s">
        <v>677</v>
      </c>
      <c r="G332" s="19">
        <v>258390</v>
      </c>
    </row>
    <row r="333" spans="1:7" x14ac:dyDescent="0.25">
      <c r="F333" s="18" t="s">
        <v>678</v>
      </c>
    </row>
    <row r="334" spans="1:7" x14ac:dyDescent="0.25">
      <c r="F334" s="18" t="s">
        <v>679</v>
      </c>
    </row>
    <row r="335" spans="1:7" x14ac:dyDescent="0.25">
      <c r="F335" s="18" t="s">
        <v>680</v>
      </c>
    </row>
    <row r="336" spans="1:7" x14ac:dyDescent="0.25">
      <c r="A336" s="18" t="s">
        <v>675</v>
      </c>
      <c r="B336" s="18" t="s">
        <v>669</v>
      </c>
      <c r="C336" s="18" t="s">
        <v>219</v>
      </c>
      <c r="D336" s="18" t="s">
        <v>675</v>
      </c>
      <c r="E336" s="18" t="s">
        <v>676</v>
      </c>
      <c r="F336" s="18" t="s">
        <v>677</v>
      </c>
      <c r="G336" s="19">
        <v>36140</v>
      </c>
    </row>
    <row r="337" spans="1:7" x14ac:dyDescent="0.25">
      <c r="B337" s="18" t="s">
        <v>678</v>
      </c>
    </row>
    <row r="338" spans="1:7" x14ac:dyDescent="0.25">
      <c r="B338" s="18" t="s">
        <v>679</v>
      </c>
    </row>
    <row r="339" spans="1:7" x14ac:dyDescent="0.25">
      <c r="A339" s="18" t="s">
        <v>675</v>
      </c>
      <c r="B339" s="18" t="s">
        <v>669</v>
      </c>
      <c r="C339" s="18" t="s">
        <v>219</v>
      </c>
      <c r="D339" s="18" t="s">
        <v>675</v>
      </c>
      <c r="E339" s="18" t="s">
        <v>676</v>
      </c>
      <c r="F339" s="18" t="s">
        <v>677</v>
      </c>
      <c r="G339" s="19">
        <v>7765</v>
      </c>
    </row>
    <row r="340" spans="1:7" x14ac:dyDescent="0.25">
      <c r="F340" s="18" t="s">
        <v>678</v>
      </c>
    </row>
    <row r="341" spans="1:7" x14ac:dyDescent="0.25">
      <c r="F341" s="18" t="s">
        <v>679</v>
      </c>
    </row>
    <row r="342" spans="1:7" x14ac:dyDescent="0.25">
      <c r="F342" s="18" t="s">
        <v>680</v>
      </c>
    </row>
    <row r="343" spans="1:7" x14ac:dyDescent="0.25">
      <c r="A343" s="18" t="s">
        <v>675</v>
      </c>
      <c r="B343" s="18" t="s">
        <v>669</v>
      </c>
      <c r="C343" s="18" t="s">
        <v>219</v>
      </c>
      <c r="D343" s="18" t="s">
        <v>675</v>
      </c>
      <c r="E343" s="18" t="s">
        <v>676</v>
      </c>
      <c r="F343" s="18" t="s">
        <v>677</v>
      </c>
      <c r="G343" s="19">
        <v>33060</v>
      </c>
    </row>
    <row r="344" spans="1:7" x14ac:dyDescent="0.25">
      <c r="F344" s="18" t="s">
        <v>678</v>
      </c>
    </row>
    <row r="345" spans="1:7" x14ac:dyDescent="0.25">
      <c r="F345" s="18" t="s">
        <v>679</v>
      </c>
    </row>
    <row r="346" spans="1:7" x14ac:dyDescent="0.25">
      <c r="F346" s="18" t="s">
        <v>680</v>
      </c>
    </row>
    <row r="347" spans="1:7" x14ac:dyDescent="0.25">
      <c r="A347" s="18" t="s">
        <v>675</v>
      </c>
      <c r="B347" s="18" t="s">
        <v>669</v>
      </c>
      <c r="C347" s="18" t="s">
        <v>219</v>
      </c>
      <c r="D347" s="18" t="s">
        <v>675</v>
      </c>
      <c r="E347" s="18" t="s">
        <v>676</v>
      </c>
      <c r="F347" s="18" t="s">
        <v>677</v>
      </c>
      <c r="G347" s="19">
        <v>16530</v>
      </c>
    </row>
    <row r="348" spans="1:7" x14ac:dyDescent="0.25">
      <c r="F348" s="18" t="s">
        <v>678</v>
      </c>
    </row>
    <row r="349" spans="1:7" x14ac:dyDescent="0.25">
      <c r="F349" s="18" t="s">
        <v>679</v>
      </c>
    </row>
    <row r="350" spans="1:7" x14ac:dyDescent="0.25">
      <c r="F350" s="18" t="s">
        <v>680</v>
      </c>
    </row>
    <row r="351" spans="1:7" x14ac:dyDescent="0.25">
      <c r="A351" s="18" t="s">
        <v>675</v>
      </c>
      <c r="B351" s="18" t="s">
        <v>669</v>
      </c>
      <c r="C351" s="18" t="s">
        <v>219</v>
      </c>
      <c r="D351" s="18" t="s">
        <v>675</v>
      </c>
      <c r="E351" s="18" t="s">
        <v>676</v>
      </c>
      <c r="F351" s="18" t="s">
        <v>677</v>
      </c>
      <c r="G351" s="19">
        <v>20130</v>
      </c>
    </row>
    <row r="352" spans="1:7" x14ac:dyDescent="0.25">
      <c r="F352" s="18" t="s">
        <v>678</v>
      </c>
    </row>
    <row r="353" spans="1:7" x14ac:dyDescent="0.25">
      <c r="F353" s="18" t="s">
        <v>679</v>
      </c>
    </row>
    <row r="354" spans="1:7" x14ac:dyDescent="0.25">
      <c r="F354" s="18" t="s">
        <v>680</v>
      </c>
    </row>
    <row r="355" spans="1:7" x14ac:dyDescent="0.25">
      <c r="A355" s="18" t="s">
        <v>675</v>
      </c>
      <c r="B355" s="18" t="s">
        <v>669</v>
      </c>
      <c r="C355" s="18" t="s">
        <v>219</v>
      </c>
      <c r="D355" s="18" t="s">
        <v>675</v>
      </c>
      <c r="E355" s="18" t="s">
        <v>676</v>
      </c>
      <c r="F355" s="18" t="s">
        <v>677</v>
      </c>
      <c r="G355" s="19">
        <v>24795</v>
      </c>
    </row>
    <row r="356" spans="1:7" x14ac:dyDescent="0.25">
      <c r="F356" s="18" t="s">
        <v>678</v>
      </c>
    </row>
    <row r="357" spans="1:7" x14ac:dyDescent="0.25">
      <c r="F357" s="18" t="s">
        <v>679</v>
      </c>
    </row>
    <row r="358" spans="1:7" x14ac:dyDescent="0.25">
      <c r="F358" s="18" t="s">
        <v>680</v>
      </c>
    </row>
    <row r="359" spans="1:7" x14ac:dyDescent="0.25">
      <c r="A359" s="18" t="s">
        <v>675</v>
      </c>
      <c r="B359" s="18" t="s">
        <v>669</v>
      </c>
      <c r="C359" s="18" t="s">
        <v>219</v>
      </c>
      <c r="D359" s="18" t="s">
        <v>675</v>
      </c>
      <c r="E359" s="18" t="s">
        <v>676</v>
      </c>
      <c r="F359" s="18" t="s">
        <v>677</v>
      </c>
      <c r="G359" s="19">
        <v>8265</v>
      </c>
    </row>
    <row r="360" spans="1:7" x14ac:dyDescent="0.25">
      <c r="F360" s="18" t="s">
        <v>678</v>
      </c>
    </row>
    <row r="361" spans="1:7" x14ac:dyDescent="0.25">
      <c r="F361" s="18" t="s">
        <v>679</v>
      </c>
    </row>
    <row r="362" spans="1:7" x14ac:dyDescent="0.25">
      <c r="F362" s="18" t="s">
        <v>680</v>
      </c>
    </row>
    <row r="363" spans="1:7" x14ac:dyDescent="0.25">
      <c r="A363" s="18" t="s">
        <v>675</v>
      </c>
      <c r="B363" s="18" t="s">
        <v>669</v>
      </c>
      <c r="C363" s="18" t="s">
        <v>219</v>
      </c>
      <c r="D363" s="18" t="s">
        <v>675</v>
      </c>
      <c r="E363" s="18" t="s">
        <v>676</v>
      </c>
      <c r="F363" s="18" t="s">
        <v>677</v>
      </c>
      <c r="G363" s="19">
        <v>8265</v>
      </c>
    </row>
    <row r="364" spans="1:7" x14ac:dyDescent="0.25">
      <c r="F364" s="18" t="s">
        <v>678</v>
      </c>
    </row>
    <row r="365" spans="1:7" x14ac:dyDescent="0.25">
      <c r="F365" s="18" t="s">
        <v>679</v>
      </c>
    </row>
    <row r="366" spans="1:7" x14ac:dyDescent="0.25">
      <c r="F366" s="18" t="s">
        <v>680</v>
      </c>
    </row>
    <row r="367" spans="1:7" x14ac:dyDescent="0.25">
      <c r="A367" s="18" t="s">
        <v>675</v>
      </c>
      <c r="B367" s="18" t="s">
        <v>669</v>
      </c>
      <c r="C367" s="18" t="s">
        <v>219</v>
      </c>
      <c r="D367" s="18" t="s">
        <v>675</v>
      </c>
      <c r="E367" s="18" t="s">
        <v>676</v>
      </c>
      <c r="F367" s="18" t="s">
        <v>677</v>
      </c>
      <c r="G367" s="19">
        <v>8700</v>
      </c>
    </row>
    <row r="368" spans="1:7" x14ac:dyDescent="0.25">
      <c r="F368" s="18" t="s">
        <v>678</v>
      </c>
    </row>
    <row r="369" spans="1:7" x14ac:dyDescent="0.25">
      <c r="F369" s="18" t="s">
        <v>679</v>
      </c>
    </row>
    <row r="370" spans="1:7" x14ac:dyDescent="0.25">
      <c r="F370" s="18" t="s">
        <v>680</v>
      </c>
    </row>
    <row r="371" spans="1:7" x14ac:dyDescent="0.25">
      <c r="A371" s="18" t="s">
        <v>675</v>
      </c>
      <c r="B371" s="18" t="s">
        <v>669</v>
      </c>
      <c r="C371" s="18" t="s">
        <v>219</v>
      </c>
      <c r="D371" s="18" t="s">
        <v>675</v>
      </c>
      <c r="E371" s="18" t="s">
        <v>676</v>
      </c>
      <c r="F371" s="18" t="s">
        <v>677</v>
      </c>
      <c r="G371" s="19">
        <v>7830</v>
      </c>
    </row>
    <row r="372" spans="1:7" x14ac:dyDescent="0.25">
      <c r="F372" s="18" t="s">
        <v>678</v>
      </c>
    </row>
    <row r="373" spans="1:7" x14ac:dyDescent="0.25">
      <c r="F373" s="18" t="s">
        <v>679</v>
      </c>
    </row>
    <row r="374" spans="1:7" x14ac:dyDescent="0.25">
      <c r="F374" s="18" t="s">
        <v>680</v>
      </c>
    </row>
    <row r="375" spans="1:7" x14ac:dyDescent="0.25">
      <c r="A375" s="18" t="s">
        <v>675</v>
      </c>
      <c r="B375" s="18" t="s">
        <v>669</v>
      </c>
      <c r="C375" s="18" t="s">
        <v>219</v>
      </c>
      <c r="D375" s="18" t="s">
        <v>675</v>
      </c>
      <c r="E375" s="18" t="s">
        <v>676</v>
      </c>
      <c r="F375" s="18" t="s">
        <v>677</v>
      </c>
      <c r="G375" s="19">
        <v>23370</v>
      </c>
    </row>
    <row r="376" spans="1:7" x14ac:dyDescent="0.25">
      <c r="B376" s="18" t="s">
        <v>678</v>
      </c>
    </row>
    <row r="377" spans="1:7" x14ac:dyDescent="0.25">
      <c r="B377" s="18" t="s">
        <v>679</v>
      </c>
    </row>
    <row r="378" spans="1:7" x14ac:dyDescent="0.25">
      <c r="A378" s="18" t="s">
        <v>675</v>
      </c>
      <c r="B378" s="18" t="s">
        <v>669</v>
      </c>
      <c r="C378" s="18" t="s">
        <v>219</v>
      </c>
      <c r="D378" s="18" t="s">
        <v>675</v>
      </c>
      <c r="E378" s="18" t="s">
        <v>676</v>
      </c>
      <c r="F378" s="18" t="s">
        <v>677</v>
      </c>
      <c r="G378" s="19">
        <v>16530</v>
      </c>
    </row>
    <row r="379" spans="1:7" x14ac:dyDescent="0.25">
      <c r="F379" s="18" t="s">
        <v>678</v>
      </c>
    </row>
    <row r="380" spans="1:7" x14ac:dyDescent="0.25">
      <c r="F380" s="18" t="s">
        <v>679</v>
      </c>
    </row>
    <row r="381" spans="1:7" x14ac:dyDescent="0.25">
      <c r="F381" s="18" t="s">
        <v>680</v>
      </c>
    </row>
    <row r="382" spans="1:7" x14ac:dyDescent="0.25">
      <c r="A382" s="18" t="s">
        <v>675</v>
      </c>
      <c r="B382" s="18" t="s">
        <v>669</v>
      </c>
      <c r="C382" s="18" t="s">
        <v>219</v>
      </c>
      <c r="D382" s="18" t="s">
        <v>675</v>
      </c>
      <c r="E382" s="18" t="s">
        <v>676</v>
      </c>
      <c r="F382" s="18" t="s">
        <v>677</v>
      </c>
      <c r="G382" s="19">
        <v>181830</v>
      </c>
    </row>
    <row r="383" spans="1:7" x14ac:dyDescent="0.25">
      <c r="F383" s="18" t="s">
        <v>678</v>
      </c>
    </row>
    <row r="384" spans="1:7" x14ac:dyDescent="0.25">
      <c r="F384" s="18" t="s">
        <v>679</v>
      </c>
    </row>
    <row r="385" spans="1:7" x14ac:dyDescent="0.25">
      <c r="F385" s="18" t="s">
        <v>680</v>
      </c>
    </row>
    <row r="386" spans="1:7" x14ac:dyDescent="0.25">
      <c r="A386" s="18" t="s">
        <v>675</v>
      </c>
      <c r="B386" s="18" t="s">
        <v>669</v>
      </c>
      <c r="C386" s="18" t="s">
        <v>219</v>
      </c>
      <c r="D386" s="18" t="s">
        <v>675</v>
      </c>
      <c r="E386" s="18" t="s">
        <v>676</v>
      </c>
      <c r="F386" s="18" t="s">
        <v>677</v>
      </c>
      <c r="G386" s="19">
        <v>4950</v>
      </c>
    </row>
    <row r="387" spans="1:7" x14ac:dyDescent="0.25">
      <c r="F387" s="18" t="s">
        <v>678</v>
      </c>
    </row>
    <row r="388" spans="1:7" x14ac:dyDescent="0.25">
      <c r="F388" s="18" t="s">
        <v>679</v>
      </c>
    </row>
    <row r="389" spans="1:7" x14ac:dyDescent="0.25">
      <c r="F389" s="18" t="s">
        <v>680</v>
      </c>
    </row>
    <row r="390" spans="1:7" x14ac:dyDescent="0.25">
      <c r="A390" s="18" t="s">
        <v>675</v>
      </c>
      <c r="B390" s="18" t="s">
        <v>669</v>
      </c>
      <c r="C390" s="18" t="s">
        <v>219</v>
      </c>
      <c r="D390" s="18" t="s">
        <v>675</v>
      </c>
      <c r="E390" s="18" t="s">
        <v>676</v>
      </c>
      <c r="F390" s="18" t="s">
        <v>677</v>
      </c>
      <c r="G390" s="19">
        <v>215325</v>
      </c>
    </row>
    <row r="391" spans="1:7" x14ac:dyDescent="0.25">
      <c r="F391" s="18" t="s">
        <v>678</v>
      </c>
    </row>
    <row r="392" spans="1:7" x14ac:dyDescent="0.25">
      <c r="F392" s="18" t="s">
        <v>679</v>
      </c>
    </row>
    <row r="393" spans="1:7" x14ac:dyDescent="0.25">
      <c r="F393" s="18" t="s">
        <v>680</v>
      </c>
    </row>
    <row r="394" spans="1:7" x14ac:dyDescent="0.25">
      <c r="A394" s="18" t="s">
        <v>675</v>
      </c>
      <c r="B394" s="18" t="s">
        <v>669</v>
      </c>
      <c r="C394" s="18" t="s">
        <v>219</v>
      </c>
      <c r="D394" s="18" t="s">
        <v>675</v>
      </c>
      <c r="E394" s="18" t="s">
        <v>676</v>
      </c>
      <c r="F394" s="18" t="s">
        <v>677</v>
      </c>
      <c r="G394" s="19">
        <v>161040</v>
      </c>
    </row>
    <row r="395" spans="1:7" x14ac:dyDescent="0.25">
      <c r="F395" s="18" t="s">
        <v>678</v>
      </c>
    </row>
    <row r="396" spans="1:7" x14ac:dyDescent="0.25">
      <c r="F396" s="18" t="s">
        <v>679</v>
      </c>
    </row>
    <row r="397" spans="1:7" x14ac:dyDescent="0.25">
      <c r="F397" s="18" t="s">
        <v>680</v>
      </c>
    </row>
    <row r="398" spans="1:7" x14ac:dyDescent="0.25">
      <c r="A398" s="18" t="s">
        <v>675</v>
      </c>
      <c r="B398" s="18" t="s">
        <v>669</v>
      </c>
      <c r="C398" s="18" t="s">
        <v>219</v>
      </c>
      <c r="D398" s="18" t="s">
        <v>675</v>
      </c>
      <c r="E398" s="18" t="s">
        <v>676</v>
      </c>
      <c r="F398" s="18" t="s">
        <v>677</v>
      </c>
      <c r="G398" s="19">
        <v>33060</v>
      </c>
    </row>
    <row r="399" spans="1:7" x14ac:dyDescent="0.25">
      <c r="F399" s="18" t="s">
        <v>678</v>
      </c>
    </row>
    <row r="400" spans="1:7" x14ac:dyDescent="0.25">
      <c r="F400" s="18" t="s">
        <v>679</v>
      </c>
    </row>
    <row r="401" spans="1:8" x14ac:dyDescent="0.25">
      <c r="F401" s="18" t="s">
        <v>680</v>
      </c>
    </row>
    <row r="402" spans="1:8" x14ac:dyDescent="0.25">
      <c r="A402" s="18" t="s">
        <v>675</v>
      </c>
      <c r="B402" s="18" t="s">
        <v>669</v>
      </c>
      <c r="C402" s="18" t="s">
        <v>219</v>
      </c>
      <c r="D402" s="18" t="s">
        <v>675</v>
      </c>
      <c r="E402" s="18" t="s">
        <v>676</v>
      </c>
      <c r="F402" s="18" t="s">
        <v>677</v>
      </c>
      <c r="G402" s="19">
        <v>68085</v>
      </c>
    </row>
    <row r="403" spans="1:8" x14ac:dyDescent="0.25">
      <c r="F403" s="18" t="s">
        <v>678</v>
      </c>
    </row>
    <row r="404" spans="1:8" x14ac:dyDescent="0.25">
      <c r="F404" s="18" t="s">
        <v>679</v>
      </c>
    </row>
    <row r="405" spans="1:8" x14ac:dyDescent="0.25">
      <c r="F405" s="18" t="s">
        <v>680</v>
      </c>
    </row>
    <row r="406" spans="1:8" x14ac:dyDescent="0.25">
      <c r="A406" s="18" t="s">
        <v>675</v>
      </c>
      <c r="B406" s="18" t="s">
        <v>669</v>
      </c>
      <c r="C406" s="18" t="s">
        <v>219</v>
      </c>
      <c r="D406" s="18" t="s">
        <v>675</v>
      </c>
      <c r="E406" s="18" t="s">
        <v>676</v>
      </c>
      <c r="F406" s="18" t="s">
        <v>677</v>
      </c>
      <c r="G406" s="19">
        <v>15130</v>
      </c>
    </row>
    <row r="407" spans="1:8" x14ac:dyDescent="0.25">
      <c r="F407" s="18" t="s">
        <v>678</v>
      </c>
    </row>
    <row r="408" spans="1:8" x14ac:dyDescent="0.25">
      <c r="F408" s="18" t="s">
        <v>679</v>
      </c>
    </row>
    <row r="409" spans="1:8" x14ac:dyDescent="0.25">
      <c r="F409" s="18" t="s">
        <v>680</v>
      </c>
    </row>
    <row r="410" spans="1:8" x14ac:dyDescent="0.25">
      <c r="A410" s="18" t="s">
        <v>681</v>
      </c>
      <c r="B410" s="18" t="s">
        <v>669</v>
      </c>
      <c r="C410" s="18" t="s">
        <v>169</v>
      </c>
      <c r="D410" s="18" t="s">
        <v>681</v>
      </c>
      <c r="E410" s="18" t="s">
        <v>682</v>
      </c>
      <c r="F410" s="18" t="s">
        <v>683</v>
      </c>
      <c r="H410" s="19">
        <v>49590</v>
      </c>
    </row>
    <row r="411" spans="1:8" x14ac:dyDescent="0.25">
      <c r="A411" s="18" t="s">
        <v>685</v>
      </c>
      <c r="B411" s="18" t="s">
        <v>684</v>
      </c>
      <c r="C411" s="18" t="s">
        <v>169</v>
      </c>
      <c r="D411" s="18" t="s">
        <v>685</v>
      </c>
      <c r="E411" s="18" t="s">
        <v>686</v>
      </c>
      <c r="F411" s="18" t="s">
        <v>687</v>
      </c>
      <c r="H411" s="19">
        <v>5290</v>
      </c>
    </row>
    <row r="412" spans="1:8" x14ac:dyDescent="0.25">
      <c r="A412" s="18" t="s">
        <v>689</v>
      </c>
      <c r="B412" s="18" t="s">
        <v>688</v>
      </c>
      <c r="C412" s="18" t="s">
        <v>169</v>
      </c>
      <c r="D412" s="18" t="s">
        <v>689</v>
      </c>
      <c r="E412" s="18" t="s">
        <v>690</v>
      </c>
      <c r="F412" s="18" t="s">
        <v>691</v>
      </c>
      <c r="H412" s="19">
        <v>17400</v>
      </c>
    </row>
    <row r="413" spans="1:8" x14ac:dyDescent="0.25">
      <c r="A413" s="18" t="s">
        <v>692</v>
      </c>
      <c r="B413" s="18" t="s">
        <v>688</v>
      </c>
      <c r="C413" s="18" t="s">
        <v>169</v>
      </c>
      <c r="D413" s="18" t="s">
        <v>692</v>
      </c>
      <c r="E413" s="18" t="s">
        <v>690</v>
      </c>
      <c r="F413" s="18" t="s">
        <v>691</v>
      </c>
      <c r="H413" s="19">
        <v>15660</v>
      </c>
    </row>
    <row r="414" spans="1:8" x14ac:dyDescent="0.25">
      <c r="A414" s="18" t="s">
        <v>694</v>
      </c>
      <c r="B414" s="18" t="s">
        <v>693</v>
      </c>
      <c r="C414" s="18" t="s">
        <v>169</v>
      </c>
      <c r="D414" s="18" t="s">
        <v>694</v>
      </c>
      <c r="E414" s="18" t="s">
        <v>695</v>
      </c>
      <c r="F414" s="18" t="s">
        <v>696</v>
      </c>
      <c r="H414" s="19">
        <v>123975</v>
      </c>
    </row>
    <row r="415" spans="1:8" x14ac:dyDescent="0.25">
      <c r="B415" s="18" t="s">
        <v>697</v>
      </c>
    </row>
    <row r="416" spans="1:8" x14ac:dyDescent="0.25">
      <c r="A416" s="18" t="s">
        <v>698</v>
      </c>
      <c r="B416" s="18" t="s">
        <v>693</v>
      </c>
      <c r="C416" s="18" t="s">
        <v>169</v>
      </c>
      <c r="D416" s="18" t="s">
        <v>698</v>
      </c>
      <c r="E416" s="18" t="s">
        <v>699</v>
      </c>
      <c r="F416" s="18" t="s">
        <v>700</v>
      </c>
      <c r="H416" s="19">
        <v>66120</v>
      </c>
    </row>
    <row r="417" spans="1:8" x14ac:dyDescent="0.25">
      <c r="A417" s="18" t="s">
        <v>702</v>
      </c>
      <c r="B417" s="18" t="s">
        <v>701</v>
      </c>
      <c r="C417" s="18" t="s">
        <v>169</v>
      </c>
      <c r="D417" s="18" t="s">
        <v>702</v>
      </c>
      <c r="E417" s="18" t="s">
        <v>703</v>
      </c>
      <c r="F417" s="18" t="s">
        <v>704</v>
      </c>
      <c r="H417" s="19">
        <v>148770</v>
      </c>
    </row>
    <row r="418" spans="1:8" x14ac:dyDescent="0.25">
      <c r="A418" s="18" t="s">
        <v>705</v>
      </c>
      <c r="B418" s="18" t="s">
        <v>701</v>
      </c>
      <c r="C418" s="18" t="s">
        <v>169</v>
      </c>
      <c r="D418" s="18" t="s">
        <v>705</v>
      </c>
      <c r="E418" s="18" t="s">
        <v>703</v>
      </c>
      <c r="F418" s="18" t="s">
        <v>704</v>
      </c>
      <c r="H418" s="19">
        <v>132240</v>
      </c>
    </row>
    <row r="419" spans="1:8" x14ac:dyDescent="0.25">
      <c r="A419" s="18" t="s">
        <v>707</v>
      </c>
      <c r="B419" s="18" t="s">
        <v>706</v>
      </c>
      <c r="C419" s="18" t="s">
        <v>169</v>
      </c>
      <c r="D419" s="18" t="s">
        <v>707</v>
      </c>
      <c r="E419" s="18" t="s">
        <v>708</v>
      </c>
      <c r="F419" s="18" t="s">
        <v>709</v>
      </c>
      <c r="H419" s="19">
        <v>24795</v>
      </c>
    </row>
    <row r="420" spans="1:8" x14ac:dyDescent="0.25">
      <c r="A420" s="18" t="s">
        <v>711</v>
      </c>
      <c r="B420" s="18" t="s">
        <v>710</v>
      </c>
      <c r="C420" s="18" t="s">
        <v>169</v>
      </c>
      <c r="D420" s="18" t="s">
        <v>711</v>
      </c>
      <c r="E420" s="18" t="s">
        <v>712</v>
      </c>
      <c r="F420" s="18" t="s">
        <v>254</v>
      </c>
      <c r="H420" s="19">
        <v>24795</v>
      </c>
    </row>
    <row r="421" spans="1:8" x14ac:dyDescent="0.25">
      <c r="A421" s="18" t="s">
        <v>713</v>
      </c>
      <c r="B421" s="18" t="s">
        <v>710</v>
      </c>
      <c r="C421" s="18" t="s">
        <v>169</v>
      </c>
      <c r="D421" s="18" t="s">
        <v>713</v>
      </c>
      <c r="E421" s="18" t="s">
        <v>714</v>
      </c>
      <c r="F421" s="18" t="s">
        <v>715</v>
      </c>
      <c r="H421" s="19">
        <v>8265</v>
      </c>
    </row>
    <row r="422" spans="1:8" x14ac:dyDescent="0.25">
      <c r="A422" s="18" t="s">
        <v>716</v>
      </c>
      <c r="B422" s="18" t="s">
        <v>710</v>
      </c>
      <c r="C422" s="18" t="s">
        <v>169</v>
      </c>
      <c r="D422" s="18" t="s">
        <v>716</v>
      </c>
      <c r="E422" s="18" t="s">
        <v>717</v>
      </c>
      <c r="F422" s="18" t="s">
        <v>718</v>
      </c>
      <c r="H422" s="19">
        <v>16530</v>
      </c>
    </row>
    <row r="423" spans="1:8" x14ac:dyDescent="0.25">
      <c r="A423" s="18" t="s">
        <v>720</v>
      </c>
      <c r="B423" s="18" t="s">
        <v>719</v>
      </c>
      <c r="C423" s="18" t="s">
        <v>169</v>
      </c>
      <c r="D423" s="18" t="s">
        <v>720</v>
      </c>
      <c r="E423" s="18" t="s">
        <v>721</v>
      </c>
      <c r="F423" s="18" t="s">
        <v>722</v>
      </c>
      <c r="H423" s="19">
        <v>8265</v>
      </c>
    </row>
    <row r="424" spans="1:8" x14ac:dyDescent="0.25">
      <c r="A424" s="18" t="s">
        <v>723</v>
      </c>
      <c r="B424" s="18" t="s">
        <v>719</v>
      </c>
      <c r="C424" s="18" t="s">
        <v>169</v>
      </c>
      <c r="D424" s="18" t="s">
        <v>723</v>
      </c>
      <c r="E424" s="18" t="s">
        <v>724</v>
      </c>
      <c r="F424" s="18" t="s">
        <v>725</v>
      </c>
      <c r="H424" s="19">
        <v>33060</v>
      </c>
    </row>
    <row r="425" spans="1:8" x14ac:dyDescent="0.25">
      <c r="A425" s="18" t="s">
        <v>727</v>
      </c>
      <c r="B425" s="18" t="s">
        <v>726</v>
      </c>
      <c r="C425" s="18" t="s">
        <v>169</v>
      </c>
      <c r="D425" s="18" t="s">
        <v>727</v>
      </c>
      <c r="E425" s="18" t="s">
        <v>728</v>
      </c>
      <c r="F425" s="18" t="s">
        <v>729</v>
      </c>
      <c r="H425" s="19">
        <v>33060</v>
      </c>
    </row>
    <row r="426" spans="1:8" x14ac:dyDescent="0.25">
      <c r="A426" s="18" t="s">
        <v>731</v>
      </c>
      <c r="B426" s="18" t="s">
        <v>730</v>
      </c>
      <c r="C426" s="18" t="s">
        <v>169</v>
      </c>
      <c r="D426" s="18" t="s">
        <v>731</v>
      </c>
      <c r="E426" s="18" t="s">
        <v>732</v>
      </c>
      <c r="F426" s="18" t="s">
        <v>733</v>
      </c>
      <c r="H426" s="19">
        <v>24795</v>
      </c>
    </row>
    <row r="427" spans="1:8" x14ac:dyDescent="0.25">
      <c r="A427" s="18" t="s">
        <v>735</v>
      </c>
      <c r="B427" s="18" t="s">
        <v>734</v>
      </c>
      <c r="C427" s="18" t="s">
        <v>169</v>
      </c>
      <c r="D427" s="18" t="s">
        <v>735</v>
      </c>
      <c r="E427" s="18" t="s">
        <v>736</v>
      </c>
      <c r="F427" s="18" t="s">
        <v>737</v>
      </c>
      <c r="H427" s="19">
        <v>28200</v>
      </c>
    </row>
    <row r="428" spans="1:8" x14ac:dyDescent="0.25">
      <c r="A428" s="18" t="s">
        <v>739</v>
      </c>
      <c r="B428" s="18" t="s">
        <v>738</v>
      </c>
      <c r="C428" s="18" t="s">
        <v>169</v>
      </c>
      <c r="D428" s="18" t="s">
        <v>739</v>
      </c>
      <c r="E428" s="18" t="s">
        <v>740</v>
      </c>
      <c r="F428" s="18" t="s">
        <v>741</v>
      </c>
      <c r="H428" s="19">
        <v>57855</v>
      </c>
    </row>
    <row r="429" spans="1:8" x14ac:dyDescent="0.25">
      <c r="A429" s="18" t="s">
        <v>743</v>
      </c>
      <c r="B429" s="18" t="s">
        <v>742</v>
      </c>
      <c r="C429" s="18" t="s">
        <v>169</v>
      </c>
      <c r="D429" s="18" t="s">
        <v>743</v>
      </c>
      <c r="E429" s="18" t="s">
        <v>744</v>
      </c>
      <c r="F429" s="18" t="s">
        <v>745</v>
      </c>
      <c r="H429" s="19">
        <v>8265</v>
      </c>
    </row>
    <row r="430" spans="1:8" x14ac:dyDescent="0.25">
      <c r="A430" s="18" t="s">
        <v>747</v>
      </c>
      <c r="B430" s="18" t="s">
        <v>746</v>
      </c>
      <c r="C430" s="18" t="s">
        <v>169</v>
      </c>
      <c r="D430" s="18" t="s">
        <v>747</v>
      </c>
      <c r="E430" s="18" t="s">
        <v>748</v>
      </c>
      <c r="F430" s="18" t="s">
        <v>749</v>
      </c>
      <c r="H430" s="30">
        <v>30</v>
      </c>
    </row>
    <row r="431" spans="1:8" x14ac:dyDescent="0.25">
      <c r="A431" s="18" t="s">
        <v>750</v>
      </c>
      <c r="B431" s="18" t="s">
        <v>746</v>
      </c>
      <c r="C431" s="18" t="s">
        <v>169</v>
      </c>
      <c r="D431" s="18" t="s">
        <v>750</v>
      </c>
      <c r="E431" s="18" t="s">
        <v>751</v>
      </c>
      <c r="F431" s="18" t="s">
        <v>752</v>
      </c>
      <c r="H431" s="19">
        <v>165300</v>
      </c>
    </row>
    <row r="432" spans="1:8" x14ac:dyDescent="0.25">
      <c r="A432" s="18" t="s">
        <v>753</v>
      </c>
      <c r="B432" s="18" t="s">
        <v>746</v>
      </c>
      <c r="C432" s="18" t="s">
        <v>169</v>
      </c>
      <c r="D432" s="18" t="s">
        <v>753</v>
      </c>
      <c r="E432" s="18" t="s">
        <v>754</v>
      </c>
      <c r="F432" s="18" t="s">
        <v>668</v>
      </c>
      <c r="H432" s="19">
        <v>8265</v>
      </c>
    </row>
    <row r="433" spans="1:8" x14ac:dyDescent="0.25">
      <c r="A433" s="18" t="s">
        <v>755</v>
      </c>
      <c r="B433" s="18" t="s">
        <v>746</v>
      </c>
      <c r="C433" s="18" t="s">
        <v>169</v>
      </c>
      <c r="D433" s="18" t="s">
        <v>755</v>
      </c>
      <c r="E433" s="18" t="s">
        <v>756</v>
      </c>
      <c r="F433" s="18" t="s">
        <v>757</v>
      </c>
      <c r="H433" s="19">
        <v>8265</v>
      </c>
    </row>
    <row r="434" spans="1:8" x14ac:dyDescent="0.25">
      <c r="A434" s="18" t="s">
        <v>758</v>
      </c>
      <c r="B434" s="18" t="s">
        <v>746</v>
      </c>
      <c r="C434" s="18" t="s">
        <v>169</v>
      </c>
      <c r="D434" s="18" t="s">
        <v>758</v>
      </c>
      <c r="E434" s="18" t="s">
        <v>759</v>
      </c>
      <c r="F434" s="18" t="s">
        <v>760</v>
      </c>
      <c r="H434" s="19">
        <v>8900</v>
      </c>
    </row>
    <row r="435" spans="1:8" x14ac:dyDescent="0.25">
      <c r="A435" s="18" t="s">
        <v>762</v>
      </c>
      <c r="B435" s="18" t="s">
        <v>761</v>
      </c>
      <c r="C435" s="18" t="s">
        <v>169</v>
      </c>
      <c r="D435" s="18" t="s">
        <v>762</v>
      </c>
      <c r="E435" s="18" t="s">
        <v>763</v>
      </c>
      <c r="F435" s="18" t="s">
        <v>764</v>
      </c>
      <c r="H435" s="19">
        <v>297540</v>
      </c>
    </row>
    <row r="436" spans="1:8" x14ac:dyDescent="0.25">
      <c r="A436" s="18" t="s">
        <v>766</v>
      </c>
      <c r="B436" s="18" t="s">
        <v>765</v>
      </c>
      <c r="C436" s="18" t="s">
        <v>169</v>
      </c>
      <c r="D436" s="18" t="s">
        <v>766</v>
      </c>
      <c r="E436" s="18" t="s">
        <v>767</v>
      </c>
      <c r="F436" s="18" t="s">
        <v>768</v>
      </c>
      <c r="H436" s="19">
        <v>16830</v>
      </c>
    </row>
    <row r="437" spans="1:8" x14ac:dyDescent="0.25">
      <c r="A437" s="18" t="s">
        <v>770</v>
      </c>
      <c r="B437" s="18" t="s">
        <v>769</v>
      </c>
      <c r="C437" s="18" t="s">
        <v>169</v>
      </c>
      <c r="D437" s="18" t="s">
        <v>770</v>
      </c>
      <c r="E437" s="18" t="s">
        <v>771</v>
      </c>
      <c r="F437" s="18" t="s">
        <v>772</v>
      </c>
      <c r="H437" s="19">
        <v>49590</v>
      </c>
    </row>
    <row r="438" spans="1:8" x14ac:dyDescent="0.25">
      <c r="A438" s="18" t="s">
        <v>774</v>
      </c>
      <c r="B438" s="18" t="s">
        <v>773</v>
      </c>
      <c r="C438" s="18" t="s">
        <v>169</v>
      </c>
      <c r="D438" s="18" t="s">
        <v>774</v>
      </c>
      <c r="E438" s="18" t="s">
        <v>775</v>
      </c>
      <c r="F438" s="18" t="s">
        <v>776</v>
      </c>
      <c r="H438" s="19">
        <v>253700.1</v>
      </c>
    </row>
    <row r="439" spans="1:8" x14ac:dyDescent="0.25">
      <c r="A439" s="18" t="s">
        <v>777</v>
      </c>
      <c r="B439" s="18" t="s">
        <v>773</v>
      </c>
      <c r="C439" s="18" t="s">
        <v>169</v>
      </c>
      <c r="D439" s="18" t="s">
        <v>777</v>
      </c>
      <c r="E439" s="18" t="s">
        <v>778</v>
      </c>
      <c r="F439" s="18" t="s">
        <v>779</v>
      </c>
      <c r="H439" s="19">
        <v>253889.91</v>
      </c>
    </row>
    <row r="440" spans="1:8" x14ac:dyDescent="0.25">
      <c r="A440" s="18" t="s">
        <v>780</v>
      </c>
      <c r="B440" s="18" t="s">
        <v>773</v>
      </c>
      <c r="C440" s="18" t="s">
        <v>169</v>
      </c>
      <c r="D440" s="18" t="s">
        <v>780</v>
      </c>
      <c r="E440" s="18" t="s">
        <v>781</v>
      </c>
      <c r="F440" s="18" t="s">
        <v>782</v>
      </c>
      <c r="H440" s="19">
        <v>16530</v>
      </c>
    </row>
    <row r="441" spans="1:8" x14ac:dyDescent="0.25">
      <c r="A441" s="18" t="s">
        <v>784</v>
      </c>
      <c r="B441" s="18" t="s">
        <v>783</v>
      </c>
      <c r="C441" s="18" t="s">
        <v>169</v>
      </c>
      <c r="D441" s="18" t="s">
        <v>784</v>
      </c>
      <c r="E441" s="18" t="s">
        <v>785</v>
      </c>
      <c r="F441" s="18" t="s">
        <v>786</v>
      </c>
      <c r="H441" s="19">
        <v>263000.08</v>
      </c>
    </row>
    <row r="442" spans="1:8" x14ac:dyDescent="0.25">
      <c r="A442" s="18" t="s">
        <v>788</v>
      </c>
      <c r="B442" s="18" t="s">
        <v>787</v>
      </c>
      <c r="C442" s="18" t="s">
        <v>169</v>
      </c>
      <c r="D442" s="18" t="s">
        <v>788</v>
      </c>
      <c r="E442" s="18" t="s">
        <v>789</v>
      </c>
      <c r="F442" s="18" t="s">
        <v>790</v>
      </c>
      <c r="H442" s="19">
        <v>9350</v>
      </c>
    </row>
    <row r="443" spans="1:8" x14ac:dyDescent="0.25">
      <c r="A443" s="18" t="s">
        <v>792</v>
      </c>
      <c r="B443" s="18" t="s">
        <v>791</v>
      </c>
      <c r="C443" s="18" t="s">
        <v>169</v>
      </c>
      <c r="D443" s="18" t="s">
        <v>792</v>
      </c>
      <c r="E443" s="18" t="s">
        <v>793</v>
      </c>
      <c r="F443" s="18" t="s">
        <v>794</v>
      </c>
      <c r="H443" s="30">
        <v>0.01</v>
      </c>
    </row>
    <row r="444" spans="1:8" x14ac:dyDescent="0.25">
      <c r="A444" s="18" t="s">
        <v>796</v>
      </c>
      <c r="B444" s="18" t="s">
        <v>795</v>
      </c>
      <c r="C444" s="18" t="s">
        <v>169</v>
      </c>
      <c r="D444" s="18" t="s">
        <v>796</v>
      </c>
      <c r="E444" s="18" t="s">
        <v>797</v>
      </c>
      <c r="F444" s="18" t="s">
        <v>798</v>
      </c>
      <c r="H444" s="19">
        <v>28050</v>
      </c>
    </row>
    <row r="445" spans="1:8" x14ac:dyDescent="0.25">
      <c r="A445" s="18" t="s">
        <v>800</v>
      </c>
      <c r="B445" s="18" t="s">
        <v>799</v>
      </c>
      <c r="C445" s="18" t="s">
        <v>169</v>
      </c>
      <c r="D445" s="18" t="s">
        <v>800</v>
      </c>
      <c r="E445" s="18" t="s">
        <v>801</v>
      </c>
      <c r="F445" s="18" t="s">
        <v>802</v>
      </c>
      <c r="H445" s="19">
        <v>34000</v>
      </c>
    </row>
    <row r="446" spans="1:8" x14ac:dyDescent="0.25">
      <c r="A446" s="18" t="s">
        <v>804</v>
      </c>
      <c r="B446" s="18" t="s">
        <v>803</v>
      </c>
      <c r="C446" s="18" t="s">
        <v>169</v>
      </c>
      <c r="D446" s="18" t="s">
        <v>804</v>
      </c>
      <c r="E446" s="18" t="s">
        <v>805</v>
      </c>
      <c r="F446" s="18" t="s">
        <v>806</v>
      </c>
      <c r="H446" s="19">
        <v>17850</v>
      </c>
    </row>
    <row r="447" spans="1:8" x14ac:dyDescent="0.25">
      <c r="A447" s="18" t="s">
        <v>808</v>
      </c>
      <c r="B447" s="18" t="s">
        <v>807</v>
      </c>
      <c r="C447" s="18" t="s">
        <v>169</v>
      </c>
      <c r="D447" s="18" t="s">
        <v>808</v>
      </c>
      <c r="E447" s="18" t="s">
        <v>809</v>
      </c>
      <c r="F447" s="18" t="s">
        <v>810</v>
      </c>
      <c r="H447" s="19">
        <v>26775</v>
      </c>
    </row>
    <row r="448" spans="1:8" x14ac:dyDescent="0.25">
      <c r="A448" s="18" t="s">
        <v>812</v>
      </c>
      <c r="B448" s="18" t="s">
        <v>811</v>
      </c>
      <c r="C448" s="18" t="s">
        <v>219</v>
      </c>
      <c r="D448" s="18" t="s">
        <v>812</v>
      </c>
      <c r="E448" s="18" t="s">
        <v>813</v>
      </c>
      <c r="F448" s="18" t="s">
        <v>814</v>
      </c>
      <c r="G448" s="19">
        <v>253700</v>
      </c>
    </row>
    <row r="449" spans="1:7" x14ac:dyDescent="0.25">
      <c r="B449" s="18" t="s">
        <v>815</v>
      </c>
    </row>
    <row r="450" spans="1:7" x14ac:dyDescent="0.25">
      <c r="A450" s="18" t="s">
        <v>812</v>
      </c>
      <c r="B450" s="18" t="s">
        <v>811</v>
      </c>
      <c r="C450" s="18" t="s">
        <v>219</v>
      </c>
      <c r="D450" s="18" t="s">
        <v>812</v>
      </c>
      <c r="E450" s="18" t="s">
        <v>813</v>
      </c>
      <c r="F450" s="18" t="s">
        <v>814</v>
      </c>
      <c r="G450" s="19">
        <v>253889.92000000001</v>
      </c>
    </row>
    <row r="451" spans="1:7" x14ac:dyDescent="0.25">
      <c r="F451" s="18" t="s">
        <v>815</v>
      </c>
    </row>
    <row r="452" spans="1:7" x14ac:dyDescent="0.25">
      <c r="A452" s="18" t="s">
        <v>812</v>
      </c>
      <c r="B452" s="18" t="s">
        <v>811</v>
      </c>
      <c r="C452" s="18" t="s">
        <v>219</v>
      </c>
      <c r="D452" s="18" t="s">
        <v>812</v>
      </c>
      <c r="E452" s="18" t="s">
        <v>813</v>
      </c>
      <c r="F452" s="18" t="s">
        <v>814</v>
      </c>
      <c r="G452" s="19">
        <v>263000.08</v>
      </c>
    </row>
    <row r="453" spans="1:7" x14ac:dyDescent="0.25">
      <c r="F453" s="18" t="s">
        <v>815</v>
      </c>
    </row>
    <row r="454" spans="1:7" x14ac:dyDescent="0.25">
      <c r="A454" s="18" t="s">
        <v>812</v>
      </c>
      <c r="B454" s="18" t="s">
        <v>811</v>
      </c>
      <c r="C454" s="18" t="s">
        <v>219</v>
      </c>
      <c r="D454" s="18" t="s">
        <v>812</v>
      </c>
      <c r="E454" s="18" t="s">
        <v>813</v>
      </c>
      <c r="F454" s="18" t="s">
        <v>814</v>
      </c>
      <c r="G454" s="19">
        <v>9350</v>
      </c>
    </row>
    <row r="455" spans="1:7" x14ac:dyDescent="0.25">
      <c r="F455" s="18" t="s">
        <v>815</v>
      </c>
    </row>
    <row r="456" spans="1:7" x14ac:dyDescent="0.25">
      <c r="A456" s="18" t="s">
        <v>812</v>
      </c>
      <c r="B456" s="18" t="s">
        <v>811</v>
      </c>
      <c r="C456" s="18" t="s">
        <v>219</v>
      </c>
      <c r="D456" s="18" t="s">
        <v>812</v>
      </c>
      <c r="E456" s="18" t="s">
        <v>813</v>
      </c>
      <c r="F456" s="18" t="s">
        <v>814</v>
      </c>
      <c r="G456" s="19">
        <v>49590</v>
      </c>
    </row>
    <row r="457" spans="1:7" x14ac:dyDescent="0.25">
      <c r="F457" s="18" t="s">
        <v>815</v>
      </c>
    </row>
    <row r="458" spans="1:7" x14ac:dyDescent="0.25">
      <c r="A458" s="18" t="s">
        <v>812</v>
      </c>
      <c r="B458" s="18" t="s">
        <v>811</v>
      </c>
      <c r="C458" s="18" t="s">
        <v>219</v>
      </c>
      <c r="D458" s="18" t="s">
        <v>812</v>
      </c>
      <c r="E458" s="18" t="s">
        <v>813</v>
      </c>
      <c r="F458" s="18" t="s">
        <v>814</v>
      </c>
      <c r="G458" s="19">
        <v>16530</v>
      </c>
    </row>
    <row r="459" spans="1:7" x14ac:dyDescent="0.25">
      <c r="F459" s="18" t="s">
        <v>815</v>
      </c>
    </row>
    <row r="460" spans="1:7" x14ac:dyDescent="0.25">
      <c r="A460" s="18" t="s">
        <v>812</v>
      </c>
      <c r="B460" s="18" t="s">
        <v>811</v>
      </c>
      <c r="C460" s="18" t="s">
        <v>219</v>
      </c>
      <c r="D460" s="18" t="s">
        <v>812</v>
      </c>
      <c r="E460" s="18" t="s">
        <v>813</v>
      </c>
      <c r="F460" s="18" t="s">
        <v>814</v>
      </c>
      <c r="G460" s="19">
        <v>28050</v>
      </c>
    </row>
    <row r="461" spans="1:7" x14ac:dyDescent="0.25">
      <c r="F461" s="18" t="s">
        <v>815</v>
      </c>
    </row>
    <row r="462" spans="1:7" x14ac:dyDescent="0.25">
      <c r="A462" s="18" t="s">
        <v>812</v>
      </c>
      <c r="B462" s="18" t="s">
        <v>811</v>
      </c>
      <c r="C462" s="18" t="s">
        <v>219</v>
      </c>
      <c r="D462" s="18" t="s">
        <v>812</v>
      </c>
      <c r="E462" s="18" t="s">
        <v>813</v>
      </c>
      <c r="F462" s="18" t="s">
        <v>814</v>
      </c>
      <c r="G462" s="19">
        <v>17850</v>
      </c>
    </row>
    <row r="463" spans="1:7" x14ac:dyDescent="0.25">
      <c r="F463" s="18" t="s">
        <v>815</v>
      </c>
    </row>
    <row r="464" spans="1:7" x14ac:dyDescent="0.25">
      <c r="A464" s="18" t="s">
        <v>812</v>
      </c>
      <c r="B464" s="18" t="s">
        <v>811</v>
      </c>
      <c r="C464" s="18" t="s">
        <v>219</v>
      </c>
      <c r="D464" s="18" t="s">
        <v>812</v>
      </c>
      <c r="E464" s="18" t="s">
        <v>813</v>
      </c>
      <c r="F464" s="18" t="s">
        <v>814</v>
      </c>
      <c r="G464" s="19">
        <v>34000</v>
      </c>
    </row>
    <row r="465" spans="1:9" x14ac:dyDescent="0.25">
      <c r="F465" s="18" t="s">
        <v>815</v>
      </c>
    </row>
    <row r="466" spans="1:9" x14ac:dyDescent="0.25">
      <c r="A466" s="18" t="s">
        <v>812</v>
      </c>
      <c r="B466" s="18" t="s">
        <v>811</v>
      </c>
      <c r="C466" s="18" t="s">
        <v>219</v>
      </c>
      <c r="D466" s="18" t="s">
        <v>812</v>
      </c>
      <c r="E466" s="18" t="s">
        <v>813</v>
      </c>
      <c r="F466" s="18" t="s">
        <v>814</v>
      </c>
      <c r="G466" s="19">
        <v>33660</v>
      </c>
    </row>
    <row r="467" spans="1:9" x14ac:dyDescent="0.25">
      <c r="F467" s="18" t="s">
        <v>815</v>
      </c>
    </row>
    <row r="468" spans="1:9" x14ac:dyDescent="0.25">
      <c r="A468" s="18" t="s">
        <v>898</v>
      </c>
      <c r="B468" s="18" t="s">
        <v>897</v>
      </c>
      <c r="C468" s="18" t="s">
        <v>219</v>
      </c>
      <c r="D468" s="18" t="s">
        <v>898</v>
      </c>
      <c r="E468" s="18" t="s">
        <v>813</v>
      </c>
      <c r="F468" s="18" t="s">
        <v>899</v>
      </c>
      <c r="G468" s="19">
        <v>8500</v>
      </c>
    </row>
    <row r="469" spans="1:9" x14ac:dyDescent="0.25">
      <c r="F469" s="18" t="s">
        <v>900</v>
      </c>
    </row>
    <row r="470" spans="1:9" x14ac:dyDescent="0.25">
      <c r="F470" s="18" t="s">
        <v>901</v>
      </c>
    </row>
    <row r="471" spans="1:9" x14ac:dyDescent="0.25">
      <c r="F471" s="18" t="s">
        <v>902</v>
      </c>
    </row>
    <row r="472" spans="1:9" x14ac:dyDescent="0.25">
      <c r="A472" s="18" t="s">
        <v>903</v>
      </c>
      <c r="B472" s="18" t="s">
        <v>897</v>
      </c>
      <c r="C472" s="18" t="s">
        <v>169</v>
      </c>
      <c r="D472" s="18" t="s">
        <v>903</v>
      </c>
      <c r="E472" s="18" t="s">
        <v>904</v>
      </c>
      <c r="F472" s="18" t="s">
        <v>905</v>
      </c>
      <c r="H472" s="19">
        <v>96900</v>
      </c>
    </row>
    <row r="473" spans="1:9" x14ac:dyDescent="0.25">
      <c r="A473" s="18" t="s">
        <v>822</v>
      </c>
      <c r="B473" s="18" t="s">
        <v>821</v>
      </c>
      <c r="C473" s="18" t="s">
        <v>169</v>
      </c>
      <c r="D473" s="18" t="s">
        <v>822</v>
      </c>
      <c r="E473" s="18" t="s">
        <v>823</v>
      </c>
      <c r="F473" s="18" t="s">
        <v>824</v>
      </c>
      <c r="H473" s="19">
        <v>74800</v>
      </c>
    </row>
    <row r="474" spans="1:9" x14ac:dyDescent="0.25">
      <c r="A474" s="18" t="s">
        <v>881</v>
      </c>
      <c r="B474" s="18" t="s">
        <v>880</v>
      </c>
      <c r="C474" s="18" t="s">
        <v>169</v>
      </c>
      <c r="D474" s="18" t="s">
        <v>881</v>
      </c>
      <c r="E474" s="18" t="s">
        <v>882</v>
      </c>
      <c r="F474" s="18" t="s">
        <v>883</v>
      </c>
      <c r="H474" s="19">
        <v>19300</v>
      </c>
    </row>
    <row r="475" spans="1:9" x14ac:dyDescent="0.25">
      <c r="A475" s="18" t="s">
        <v>894</v>
      </c>
      <c r="B475" s="18" t="s">
        <v>893</v>
      </c>
      <c r="C475" s="18" t="s">
        <v>169</v>
      </c>
      <c r="D475" s="18" t="s">
        <v>894</v>
      </c>
      <c r="E475" s="18" t="s">
        <v>895</v>
      </c>
      <c r="F475" s="18" t="s">
        <v>896</v>
      </c>
      <c r="H475" s="19">
        <v>24650</v>
      </c>
    </row>
    <row r="476" spans="1:9" x14ac:dyDescent="0.25">
      <c r="A476" s="18"/>
      <c r="B476" s="18"/>
      <c r="C476" s="18"/>
      <c r="D476" s="18"/>
      <c r="E476" s="18"/>
      <c r="F476" s="18"/>
      <c r="G476" s="36"/>
      <c r="H476" s="37"/>
    </row>
    <row r="477" spans="1:9" ht="15.75" thickBot="1" x14ac:dyDescent="0.3">
      <c r="A477" s="18"/>
      <c r="B477" s="18"/>
      <c r="C477" s="18"/>
      <c r="D477" s="18"/>
      <c r="E477" s="18"/>
      <c r="F477" s="18"/>
      <c r="G477" s="38">
        <f>SUM(G14:G475)</f>
        <v>5313220</v>
      </c>
      <c r="H477" s="38">
        <f>SUM(H14:H475)</f>
        <v>9191654.1399999987</v>
      </c>
      <c r="I477" s="42">
        <f>H477-G477</f>
        <v>3878434.1399999987</v>
      </c>
    </row>
    <row r="478" spans="1:9" ht="15.75" thickTop="1" x14ac:dyDescent="0.25">
      <c r="A478" s="18"/>
      <c r="B478" s="18"/>
      <c r="C478" s="18"/>
      <c r="D478" s="18"/>
      <c r="E478" s="18"/>
      <c r="F478" s="18"/>
      <c r="H478" s="19"/>
    </row>
    <row r="479" spans="1:9" x14ac:dyDescent="0.25">
      <c r="A479" s="32" t="s">
        <v>1149</v>
      </c>
      <c r="B479" s="18"/>
      <c r="C479" s="18"/>
      <c r="D479" s="18"/>
      <c r="E479" s="18"/>
      <c r="F479" s="18"/>
      <c r="H479" s="19"/>
    </row>
    <row r="480" spans="1:9" x14ac:dyDescent="0.25">
      <c r="A480" s="18" t="s">
        <v>20</v>
      </c>
      <c r="B480" s="18" t="s">
        <v>816</v>
      </c>
      <c r="C480" s="18" t="s">
        <v>169</v>
      </c>
      <c r="D480" s="35" t="s">
        <v>20</v>
      </c>
      <c r="E480" s="18" t="s">
        <v>817</v>
      </c>
      <c r="F480" s="18" t="s">
        <v>818</v>
      </c>
      <c r="H480" s="33">
        <v>8500</v>
      </c>
    </row>
    <row r="481" spans="1:8" x14ac:dyDescent="0.25">
      <c r="A481" s="18" t="s">
        <v>23</v>
      </c>
      <c r="B481" s="18" t="s">
        <v>816</v>
      </c>
      <c r="C481" s="18" t="s">
        <v>169</v>
      </c>
      <c r="D481" s="35" t="s">
        <v>23</v>
      </c>
      <c r="E481" s="18" t="s">
        <v>819</v>
      </c>
      <c r="F481" s="18" t="s">
        <v>820</v>
      </c>
      <c r="H481" s="33">
        <v>8500</v>
      </c>
    </row>
    <row r="482" spans="1:8" x14ac:dyDescent="0.25">
      <c r="A482" s="18" t="s">
        <v>30</v>
      </c>
      <c r="B482" s="18" t="s">
        <v>825</v>
      </c>
      <c r="C482" s="18" t="s">
        <v>169</v>
      </c>
      <c r="D482" s="35" t="s">
        <v>30</v>
      </c>
      <c r="E482" s="18" t="s">
        <v>826</v>
      </c>
      <c r="F482" s="18" t="s">
        <v>827</v>
      </c>
      <c r="H482" s="33">
        <v>37400</v>
      </c>
    </row>
    <row r="483" spans="1:8" x14ac:dyDescent="0.25">
      <c r="A483" s="18" t="s">
        <v>32</v>
      </c>
      <c r="B483" s="18" t="s">
        <v>825</v>
      </c>
      <c r="C483" s="18" t="s">
        <v>169</v>
      </c>
      <c r="D483" s="35" t="s">
        <v>32</v>
      </c>
      <c r="E483" s="18" t="s">
        <v>828</v>
      </c>
      <c r="F483" s="18" t="s">
        <v>829</v>
      </c>
      <c r="H483" s="33">
        <v>37400</v>
      </c>
    </row>
    <row r="484" spans="1:8" x14ac:dyDescent="0.25">
      <c r="A484" s="18" t="s">
        <v>34</v>
      </c>
      <c r="B484" s="18" t="s">
        <v>825</v>
      </c>
      <c r="C484" s="18" t="s">
        <v>169</v>
      </c>
      <c r="D484" s="35" t="s">
        <v>34</v>
      </c>
      <c r="E484" s="18" t="s">
        <v>830</v>
      </c>
      <c r="F484" s="18" t="s">
        <v>831</v>
      </c>
      <c r="H484" s="33">
        <v>37400</v>
      </c>
    </row>
    <row r="485" spans="1:8" x14ac:dyDescent="0.25">
      <c r="A485" s="18" t="s">
        <v>36</v>
      </c>
      <c r="B485" s="18" t="s">
        <v>825</v>
      </c>
      <c r="C485" s="18" t="s">
        <v>169</v>
      </c>
      <c r="D485" s="35" t="s">
        <v>36</v>
      </c>
      <c r="E485" s="18" t="s">
        <v>832</v>
      </c>
      <c r="F485" s="18" t="s">
        <v>833</v>
      </c>
      <c r="H485" s="33">
        <v>37400</v>
      </c>
    </row>
    <row r="486" spans="1:8" x14ac:dyDescent="0.25">
      <c r="A486" s="18" t="s">
        <v>27</v>
      </c>
      <c r="B486" s="18" t="s">
        <v>825</v>
      </c>
      <c r="C486" s="18" t="s">
        <v>169</v>
      </c>
      <c r="D486" s="35" t="s">
        <v>27</v>
      </c>
      <c r="E486" s="18" t="s">
        <v>834</v>
      </c>
      <c r="F486" s="18" t="s">
        <v>835</v>
      </c>
      <c r="H486" s="33">
        <v>18700</v>
      </c>
    </row>
    <row r="487" spans="1:8" x14ac:dyDescent="0.25">
      <c r="A487" s="18" t="s">
        <v>43</v>
      </c>
      <c r="B487" s="18" t="s">
        <v>825</v>
      </c>
      <c r="C487" s="18" t="s">
        <v>169</v>
      </c>
      <c r="D487" s="35" t="s">
        <v>43</v>
      </c>
      <c r="E487" s="18" t="s">
        <v>836</v>
      </c>
      <c r="F487" s="18" t="s">
        <v>798</v>
      </c>
      <c r="H487" s="33">
        <v>28050</v>
      </c>
    </row>
    <row r="488" spans="1:8" x14ac:dyDescent="0.25">
      <c r="A488" s="18" t="s">
        <v>45</v>
      </c>
      <c r="B488" s="18" t="s">
        <v>825</v>
      </c>
      <c r="C488" s="18" t="s">
        <v>169</v>
      </c>
      <c r="D488" s="35" t="s">
        <v>45</v>
      </c>
      <c r="E488" s="18" t="s">
        <v>837</v>
      </c>
      <c r="F488" s="18" t="s">
        <v>838</v>
      </c>
      <c r="H488" s="33">
        <v>28050</v>
      </c>
    </row>
    <row r="489" spans="1:8" x14ac:dyDescent="0.25">
      <c r="A489" s="18" t="s">
        <v>47</v>
      </c>
      <c r="B489" s="18" t="s">
        <v>839</v>
      </c>
      <c r="C489" s="18" t="s">
        <v>169</v>
      </c>
      <c r="D489" s="35" t="s">
        <v>47</v>
      </c>
      <c r="E489" s="18" t="s">
        <v>840</v>
      </c>
      <c r="F489" s="18" t="s">
        <v>841</v>
      </c>
      <c r="H489" s="33">
        <v>37400</v>
      </c>
    </row>
    <row r="490" spans="1:8" x14ac:dyDescent="0.25">
      <c r="A490" s="18" t="s">
        <v>50</v>
      </c>
      <c r="B490" s="18" t="s">
        <v>839</v>
      </c>
      <c r="C490" s="18" t="s">
        <v>169</v>
      </c>
      <c r="D490" s="35" t="s">
        <v>50</v>
      </c>
      <c r="E490" s="18" t="s">
        <v>842</v>
      </c>
      <c r="F490" s="18" t="s">
        <v>843</v>
      </c>
      <c r="H490" s="33">
        <v>18700</v>
      </c>
    </row>
    <row r="491" spans="1:8" x14ac:dyDescent="0.25">
      <c r="A491" s="18" t="s">
        <v>52</v>
      </c>
      <c r="B491" s="18" t="s">
        <v>839</v>
      </c>
      <c r="C491" s="18" t="s">
        <v>169</v>
      </c>
      <c r="D491" s="35" t="s">
        <v>52</v>
      </c>
      <c r="E491" s="18" t="s">
        <v>844</v>
      </c>
      <c r="F491" s="18" t="s">
        <v>845</v>
      </c>
      <c r="H491" s="33">
        <v>18700</v>
      </c>
    </row>
    <row r="492" spans="1:8" x14ac:dyDescent="0.25">
      <c r="A492" s="18" t="s">
        <v>42</v>
      </c>
      <c r="B492" s="18" t="s">
        <v>839</v>
      </c>
      <c r="C492" s="18" t="s">
        <v>169</v>
      </c>
      <c r="D492" s="35" t="s">
        <v>42</v>
      </c>
      <c r="E492" s="18" t="s">
        <v>846</v>
      </c>
      <c r="F492" s="18" t="s">
        <v>847</v>
      </c>
      <c r="H492" s="33">
        <v>74800</v>
      </c>
    </row>
    <row r="493" spans="1:8" x14ac:dyDescent="0.25">
      <c r="A493" s="18" t="s">
        <v>39</v>
      </c>
      <c r="B493" s="18" t="s">
        <v>839</v>
      </c>
      <c r="C493" s="18" t="s">
        <v>169</v>
      </c>
      <c r="D493" s="35" t="s">
        <v>39</v>
      </c>
      <c r="E493" s="18" t="s">
        <v>846</v>
      </c>
      <c r="F493" s="18" t="s">
        <v>847</v>
      </c>
      <c r="H493" s="33">
        <v>9350</v>
      </c>
    </row>
    <row r="494" spans="1:8" x14ac:dyDescent="0.25">
      <c r="A494" s="18" t="s">
        <v>849</v>
      </c>
      <c r="B494" s="18" t="s">
        <v>848</v>
      </c>
      <c r="C494" s="18" t="s">
        <v>169</v>
      </c>
      <c r="D494" s="35" t="s">
        <v>849</v>
      </c>
      <c r="E494" s="18" t="s">
        <v>850</v>
      </c>
      <c r="F494" s="18" t="s">
        <v>851</v>
      </c>
      <c r="H494" s="33">
        <v>29100</v>
      </c>
    </row>
    <row r="495" spans="1:8" x14ac:dyDescent="0.25">
      <c r="A495" s="18" t="s">
        <v>56</v>
      </c>
      <c r="B495" s="18" t="s">
        <v>852</v>
      </c>
      <c r="C495" s="18" t="s">
        <v>169</v>
      </c>
      <c r="D495" s="35" t="s">
        <v>56</v>
      </c>
      <c r="E495" s="18" t="s">
        <v>853</v>
      </c>
      <c r="F495" s="18" t="s">
        <v>854</v>
      </c>
      <c r="H495" s="33">
        <v>57889.98</v>
      </c>
    </row>
    <row r="496" spans="1:8" x14ac:dyDescent="0.25">
      <c r="A496" s="18" t="s">
        <v>60</v>
      </c>
      <c r="B496" s="18" t="s">
        <v>855</v>
      </c>
      <c r="C496" s="18" t="s">
        <v>169</v>
      </c>
      <c r="D496" s="35" t="s">
        <v>60</v>
      </c>
      <c r="E496" s="18" t="s">
        <v>856</v>
      </c>
      <c r="F496" s="18" t="s">
        <v>857</v>
      </c>
      <c r="H496" s="33">
        <v>28050</v>
      </c>
    </row>
    <row r="497" spans="1:9" x14ac:dyDescent="0.25">
      <c r="A497" s="18" t="s">
        <v>66</v>
      </c>
      <c r="B497" s="18" t="s">
        <v>858</v>
      </c>
      <c r="C497" s="18" t="s">
        <v>169</v>
      </c>
      <c r="D497" s="35" t="s">
        <v>66</v>
      </c>
      <c r="E497" s="18" t="s">
        <v>859</v>
      </c>
      <c r="F497" s="18" t="s">
        <v>860</v>
      </c>
      <c r="H497" s="33">
        <v>37400</v>
      </c>
    </row>
    <row r="498" spans="1:9" x14ac:dyDescent="0.25">
      <c r="A498" s="18" t="s">
        <v>69</v>
      </c>
      <c r="B498" s="18" t="s">
        <v>861</v>
      </c>
      <c r="C498" s="18" t="s">
        <v>169</v>
      </c>
      <c r="D498" s="35" t="s">
        <v>69</v>
      </c>
      <c r="E498" s="18" t="s">
        <v>862</v>
      </c>
      <c r="F498" s="18" t="s">
        <v>863</v>
      </c>
      <c r="H498" s="33">
        <v>18700</v>
      </c>
    </row>
    <row r="499" spans="1:9" x14ac:dyDescent="0.25">
      <c r="A499" s="18" t="s">
        <v>71</v>
      </c>
      <c r="B499" s="18" t="s">
        <v>864</v>
      </c>
      <c r="C499" s="18" t="s">
        <v>169</v>
      </c>
      <c r="D499" s="35" t="s">
        <v>71</v>
      </c>
      <c r="E499" s="18" t="s">
        <v>865</v>
      </c>
      <c r="F499" s="18" t="s">
        <v>866</v>
      </c>
      <c r="H499" s="33">
        <v>18700</v>
      </c>
    </row>
    <row r="500" spans="1:9" x14ac:dyDescent="0.25">
      <c r="A500" s="18" t="s">
        <v>63</v>
      </c>
      <c r="B500" s="18" t="s">
        <v>864</v>
      </c>
      <c r="C500" s="18" t="s">
        <v>169</v>
      </c>
      <c r="D500" s="35" t="s">
        <v>63</v>
      </c>
      <c r="E500" s="18" t="s">
        <v>867</v>
      </c>
      <c r="F500" s="18" t="s">
        <v>868</v>
      </c>
      <c r="H500" s="33">
        <v>9640</v>
      </c>
    </row>
    <row r="501" spans="1:9" x14ac:dyDescent="0.25">
      <c r="A501" s="18" t="s">
        <v>73</v>
      </c>
      <c r="B501" s="18" t="s">
        <v>869</v>
      </c>
      <c r="C501" s="18" t="s">
        <v>169</v>
      </c>
      <c r="D501" s="35" t="s">
        <v>73</v>
      </c>
      <c r="E501" s="18" t="s">
        <v>870</v>
      </c>
      <c r="F501" s="18" t="s">
        <v>871</v>
      </c>
      <c r="H501" s="33">
        <v>9350</v>
      </c>
    </row>
    <row r="502" spans="1:9" x14ac:dyDescent="0.25">
      <c r="A502" s="18" t="s">
        <v>80</v>
      </c>
      <c r="B502" s="18" t="s">
        <v>869</v>
      </c>
      <c r="C502" s="18" t="s">
        <v>169</v>
      </c>
      <c r="D502" s="35" t="s">
        <v>80</v>
      </c>
      <c r="E502" s="18" t="s">
        <v>872</v>
      </c>
      <c r="F502" s="18" t="s">
        <v>873</v>
      </c>
      <c r="H502" s="33">
        <v>8850</v>
      </c>
    </row>
    <row r="503" spans="1:9" x14ac:dyDescent="0.25">
      <c r="A503" s="18" t="s">
        <v>75</v>
      </c>
      <c r="B503" s="18" t="s">
        <v>869</v>
      </c>
      <c r="C503" s="18" t="s">
        <v>169</v>
      </c>
      <c r="D503" s="35" t="s">
        <v>75</v>
      </c>
      <c r="E503" s="18" t="s">
        <v>874</v>
      </c>
      <c r="F503" s="18" t="s">
        <v>875</v>
      </c>
      <c r="H503" s="33">
        <v>9350</v>
      </c>
    </row>
    <row r="504" spans="1:9" x14ac:dyDescent="0.25">
      <c r="A504" s="18" t="s">
        <v>77</v>
      </c>
      <c r="B504" s="18" t="s">
        <v>869</v>
      </c>
      <c r="C504" s="18" t="s">
        <v>169</v>
      </c>
      <c r="D504" s="35" t="s">
        <v>77</v>
      </c>
      <c r="E504" s="18" t="s">
        <v>876</v>
      </c>
      <c r="F504" s="18" t="s">
        <v>877</v>
      </c>
      <c r="H504" s="33">
        <v>9610</v>
      </c>
    </row>
    <row r="505" spans="1:9" x14ac:dyDescent="0.25">
      <c r="A505" s="18" t="s">
        <v>82</v>
      </c>
      <c r="B505" s="18" t="s">
        <v>878</v>
      </c>
      <c r="C505" s="18" t="s">
        <v>169</v>
      </c>
      <c r="D505" s="35" t="s">
        <v>82</v>
      </c>
      <c r="E505" s="18" t="s">
        <v>879</v>
      </c>
      <c r="F505" s="18" t="s">
        <v>794</v>
      </c>
      <c r="H505" s="33">
        <v>9640</v>
      </c>
    </row>
    <row r="506" spans="1:9" x14ac:dyDescent="0.25">
      <c r="A506" s="18" t="s">
        <v>85</v>
      </c>
      <c r="B506" s="18" t="s">
        <v>880</v>
      </c>
      <c r="C506" s="18" t="s">
        <v>169</v>
      </c>
      <c r="D506" s="35" t="s">
        <v>85</v>
      </c>
      <c r="E506" s="18" t="s">
        <v>884</v>
      </c>
      <c r="F506" s="18" t="s">
        <v>885</v>
      </c>
      <c r="H506" s="33">
        <v>67239.97</v>
      </c>
    </row>
    <row r="507" spans="1:9" x14ac:dyDescent="0.25">
      <c r="A507" s="18" t="s">
        <v>887</v>
      </c>
      <c r="B507" s="18" t="s">
        <v>886</v>
      </c>
      <c r="C507" s="18" t="s">
        <v>169</v>
      </c>
      <c r="D507" s="35" t="s">
        <v>887</v>
      </c>
      <c r="E507" s="18" t="s">
        <v>888</v>
      </c>
      <c r="F507" s="18" t="s">
        <v>889</v>
      </c>
      <c r="H507" s="33">
        <v>18700</v>
      </c>
    </row>
    <row r="508" spans="1:9" x14ac:dyDescent="0.25">
      <c r="A508" s="18" t="s">
        <v>890</v>
      </c>
      <c r="B508" s="18" t="s">
        <v>886</v>
      </c>
      <c r="C508" s="18" t="s">
        <v>169</v>
      </c>
      <c r="D508" s="35" t="s">
        <v>890</v>
      </c>
      <c r="E508" s="18" t="s">
        <v>891</v>
      </c>
      <c r="F508" s="18" t="s">
        <v>892</v>
      </c>
      <c r="H508" s="33">
        <v>9350</v>
      </c>
    </row>
    <row r="509" spans="1:9" x14ac:dyDescent="0.25">
      <c r="H509" s="43">
        <f>SUM(H480:H508)</f>
        <v>741919.95</v>
      </c>
      <c r="I509" s="43">
        <f>H509</f>
        <v>741919.95</v>
      </c>
    </row>
    <row r="510" spans="1:9" x14ac:dyDescent="0.25">
      <c r="I510" s="42">
        <f>I509+I477</f>
        <v>4620354.0899999989</v>
      </c>
    </row>
    <row r="512" spans="1:9" x14ac:dyDescent="0.25">
      <c r="H512" s="43">
        <f>H509-'Supplier statement'!H38</f>
        <v>18009.949999999953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17"/>
  <sheetViews>
    <sheetView topLeftCell="A500" workbookViewId="0">
      <selection activeCell="G517" sqref="G517"/>
    </sheetView>
  </sheetViews>
  <sheetFormatPr defaultRowHeight="15" x14ac:dyDescent="0.25"/>
  <cols>
    <col min="3" max="3" width="17" customWidth="1"/>
    <col min="4" max="4" width="14.28515625" customWidth="1"/>
    <col min="5" max="5" width="58.28515625" bestFit="1" customWidth="1"/>
    <col min="6" max="6" width="13.28515625" bestFit="1" customWidth="1"/>
    <col min="7" max="7" width="15.5703125" bestFit="1" customWidth="1"/>
    <col min="8" max="8" width="12.42578125" customWidth="1"/>
    <col min="9" max="9" width="10" bestFit="1" customWidth="1"/>
  </cols>
  <sheetData>
    <row r="3" spans="1:10" x14ac:dyDescent="0.25">
      <c r="F3" s="26" t="s">
        <v>144</v>
      </c>
      <c r="G3" s="26" t="s">
        <v>145</v>
      </c>
      <c r="I3" s="26" t="s">
        <v>146</v>
      </c>
      <c r="J3" s="26" t="s">
        <v>147</v>
      </c>
    </row>
    <row r="4" spans="1:10" x14ac:dyDescent="0.25">
      <c r="G4" s="26" t="s">
        <v>148</v>
      </c>
      <c r="H4" s="26" t="s">
        <v>149</v>
      </c>
      <c r="I4" s="26" t="s">
        <v>150</v>
      </c>
      <c r="J4" s="26" t="s">
        <v>151</v>
      </c>
    </row>
    <row r="5" spans="1:10" x14ac:dyDescent="0.25">
      <c r="A5" s="27" t="s">
        <v>152</v>
      </c>
      <c r="B5" s="28" t="s">
        <v>906</v>
      </c>
      <c r="C5" s="28" t="s">
        <v>154</v>
      </c>
    </row>
    <row r="6" spans="1:10" x14ac:dyDescent="0.25">
      <c r="A6" s="26" t="s">
        <v>155</v>
      </c>
      <c r="D6" s="28" t="s">
        <v>455</v>
      </c>
      <c r="E6" s="26" t="s">
        <v>456</v>
      </c>
    </row>
    <row r="7" spans="1:10" x14ac:dyDescent="0.25">
      <c r="A7" s="28" t="s">
        <v>157</v>
      </c>
    </row>
    <row r="8" spans="1:10" x14ac:dyDescent="0.25">
      <c r="A8" s="26" t="s">
        <v>158</v>
      </c>
    </row>
    <row r="10" spans="1:10" x14ac:dyDescent="0.25">
      <c r="A10" s="29" t="s">
        <v>159</v>
      </c>
    </row>
    <row r="12" spans="1:10" x14ac:dyDescent="0.25">
      <c r="A12" s="28" t="s">
        <v>14</v>
      </c>
      <c r="B12" s="28" t="s">
        <v>160</v>
      </c>
      <c r="C12" s="28" t="s">
        <v>161</v>
      </c>
      <c r="D12" s="28" t="s">
        <v>162</v>
      </c>
      <c r="E12" s="28" t="s">
        <v>163</v>
      </c>
      <c r="F12" s="28" t="s">
        <v>164</v>
      </c>
      <c r="G12" s="28" t="s">
        <v>165</v>
      </c>
      <c r="H12" s="28" t="s">
        <v>166</v>
      </c>
    </row>
    <row r="13" spans="1:10" x14ac:dyDescent="0.25">
      <c r="E13" s="28" t="s">
        <v>167</v>
      </c>
      <c r="F13" s="30">
        <v>0</v>
      </c>
      <c r="G13" s="30">
        <v>0</v>
      </c>
      <c r="H13" s="30">
        <v>0</v>
      </c>
    </row>
    <row r="14" spans="1:10" x14ac:dyDescent="0.25">
      <c r="A14" s="18" t="s">
        <v>907</v>
      </c>
      <c r="B14" s="18" t="s">
        <v>169</v>
      </c>
      <c r="C14" s="18" t="s">
        <v>908</v>
      </c>
      <c r="D14" s="18" t="s">
        <v>909</v>
      </c>
      <c r="E14" s="18" t="s">
        <v>910</v>
      </c>
      <c r="G14" s="19">
        <v>16530</v>
      </c>
      <c r="H14" s="19">
        <v>-16530</v>
      </c>
    </row>
    <row r="15" spans="1:10" x14ac:dyDescent="0.25">
      <c r="A15" s="18" t="s">
        <v>911</v>
      </c>
      <c r="B15" s="18" t="s">
        <v>169</v>
      </c>
      <c r="C15" s="18" t="s">
        <v>912</v>
      </c>
      <c r="D15" s="18" t="s">
        <v>913</v>
      </c>
      <c r="E15" s="18" t="s">
        <v>914</v>
      </c>
      <c r="G15" s="19">
        <v>24795</v>
      </c>
      <c r="H15" s="19">
        <v>-41325</v>
      </c>
    </row>
    <row r="16" spans="1:10" x14ac:dyDescent="0.25">
      <c r="A16" s="18" t="s">
        <v>915</v>
      </c>
      <c r="B16" s="18" t="s">
        <v>169</v>
      </c>
      <c r="C16" s="18" t="s">
        <v>916</v>
      </c>
      <c r="D16" s="18" t="s">
        <v>917</v>
      </c>
      <c r="E16" s="18" t="s">
        <v>254</v>
      </c>
      <c r="G16" s="19">
        <v>16530</v>
      </c>
      <c r="H16" s="19">
        <v>-57855</v>
      </c>
    </row>
    <row r="17" spans="1:8" x14ac:dyDescent="0.25">
      <c r="A17" s="18" t="s">
        <v>918</v>
      </c>
      <c r="B17" s="18" t="s">
        <v>169</v>
      </c>
      <c r="C17" s="18" t="s">
        <v>919</v>
      </c>
      <c r="D17" s="18" t="s">
        <v>920</v>
      </c>
      <c r="E17" s="18" t="s">
        <v>921</v>
      </c>
      <c r="G17" s="19">
        <v>57855</v>
      </c>
      <c r="H17" s="19">
        <v>-115710</v>
      </c>
    </row>
    <row r="18" spans="1:8" x14ac:dyDescent="0.25">
      <c r="A18" s="18" t="s">
        <v>918</v>
      </c>
      <c r="B18" s="18" t="s">
        <v>169</v>
      </c>
      <c r="C18" s="18" t="s">
        <v>922</v>
      </c>
      <c r="D18" s="18" t="s">
        <v>923</v>
      </c>
      <c r="E18" s="18" t="s">
        <v>924</v>
      </c>
      <c r="G18" s="19">
        <v>8265</v>
      </c>
      <c r="H18" s="19">
        <v>-123975</v>
      </c>
    </row>
    <row r="19" spans="1:8" x14ac:dyDescent="0.25">
      <c r="A19" s="18" t="s">
        <v>925</v>
      </c>
      <c r="B19" s="18" t="s">
        <v>169</v>
      </c>
      <c r="C19" s="18" t="s">
        <v>926</v>
      </c>
      <c r="D19" s="18" t="s">
        <v>927</v>
      </c>
      <c r="E19" s="18" t="s">
        <v>928</v>
      </c>
      <c r="G19" s="19">
        <v>57855</v>
      </c>
      <c r="H19" s="19">
        <v>-181830</v>
      </c>
    </row>
    <row r="20" spans="1:8" x14ac:dyDescent="0.25">
      <c r="A20" s="18" t="s">
        <v>929</v>
      </c>
      <c r="B20" s="18" t="s">
        <v>169</v>
      </c>
      <c r="C20" s="18" t="s">
        <v>930</v>
      </c>
      <c r="D20" s="18" t="s">
        <v>931</v>
      </c>
      <c r="E20" s="18" t="s">
        <v>932</v>
      </c>
      <c r="G20" s="19">
        <v>49590</v>
      </c>
      <c r="H20" s="19">
        <v>-231420</v>
      </c>
    </row>
    <row r="21" spans="1:8" x14ac:dyDescent="0.25">
      <c r="A21" s="18" t="s">
        <v>933</v>
      </c>
      <c r="B21" s="18" t="s">
        <v>169</v>
      </c>
      <c r="C21" s="18" t="s">
        <v>934</v>
      </c>
      <c r="D21" s="18" t="s">
        <v>935</v>
      </c>
      <c r="E21" s="18" t="s">
        <v>936</v>
      </c>
      <c r="G21" s="19">
        <v>33060</v>
      </c>
      <c r="H21" s="19">
        <v>-264480</v>
      </c>
    </row>
    <row r="22" spans="1:8" x14ac:dyDescent="0.25">
      <c r="A22" s="18" t="s">
        <v>933</v>
      </c>
      <c r="B22" s="18" t="s">
        <v>169</v>
      </c>
      <c r="C22" s="18" t="s">
        <v>937</v>
      </c>
      <c r="D22" s="18" t="s">
        <v>938</v>
      </c>
      <c r="E22" s="18" t="s">
        <v>939</v>
      </c>
      <c r="G22" s="19">
        <v>33060</v>
      </c>
      <c r="H22" s="19">
        <v>-297540</v>
      </c>
    </row>
    <row r="23" spans="1:8" x14ac:dyDescent="0.25">
      <c r="A23" s="18" t="s">
        <v>933</v>
      </c>
      <c r="B23" s="18" t="s">
        <v>169</v>
      </c>
      <c r="C23" s="18" t="s">
        <v>940</v>
      </c>
      <c r="D23" s="18" t="s">
        <v>938</v>
      </c>
      <c r="E23" s="18" t="s">
        <v>939</v>
      </c>
      <c r="G23" s="19">
        <v>49590</v>
      </c>
      <c r="H23" s="19">
        <v>-347130</v>
      </c>
    </row>
    <row r="24" spans="1:8" x14ac:dyDescent="0.25">
      <c r="A24" s="18" t="s">
        <v>933</v>
      </c>
      <c r="B24" s="18" t="s">
        <v>169</v>
      </c>
      <c r="C24" s="18" t="s">
        <v>941</v>
      </c>
      <c r="D24" s="18" t="s">
        <v>942</v>
      </c>
      <c r="E24" s="18" t="s">
        <v>943</v>
      </c>
      <c r="G24" s="19">
        <v>33060</v>
      </c>
      <c r="H24" s="19">
        <v>-380190</v>
      </c>
    </row>
    <row r="25" spans="1:8" x14ac:dyDescent="0.25">
      <c r="A25" s="18" t="s">
        <v>944</v>
      </c>
      <c r="B25" s="18" t="s">
        <v>169</v>
      </c>
      <c r="C25" s="18" t="s">
        <v>945</v>
      </c>
      <c r="D25" s="18" t="s">
        <v>946</v>
      </c>
      <c r="E25" s="18" t="s">
        <v>947</v>
      </c>
      <c r="G25" s="19">
        <v>41325</v>
      </c>
      <c r="H25" s="19">
        <v>-421515</v>
      </c>
    </row>
    <row r="26" spans="1:8" x14ac:dyDescent="0.25">
      <c r="A26" s="18" t="s">
        <v>944</v>
      </c>
      <c r="B26" s="18" t="s">
        <v>169</v>
      </c>
      <c r="C26" s="18" t="s">
        <v>948</v>
      </c>
      <c r="D26" s="18" t="s">
        <v>949</v>
      </c>
      <c r="E26" s="18" t="s">
        <v>950</v>
      </c>
      <c r="G26" s="19">
        <v>33060</v>
      </c>
      <c r="H26" s="19">
        <v>-454575</v>
      </c>
    </row>
    <row r="27" spans="1:8" x14ac:dyDescent="0.25">
      <c r="A27" s="18" t="s">
        <v>944</v>
      </c>
      <c r="B27" s="18" t="s">
        <v>169</v>
      </c>
      <c r="C27" s="18" t="s">
        <v>951</v>
      </c>
      <c r="D27" s="18" t="s">
        <v>949</v>
      </c>
      <c r="E27" s="18" t="s">
        <v>950</v>
      </c>
      <c r="G27" s="19">
        <v>24795</v>
      </c>
      <c r="H27" s="19">
        <v>-479370</v>
      </c>
    </row>
    <row r="28" spans="1:8" x14ac:dyDescent="0.25">
      <c r="A28" s="18" t="s">
        <v>944</v>
      </c>
      <c r="B28" s="18" t="s">
        <v>169</v>
      </c>
      <c r="C28" s="18" t="s">
        <v>952</v>
      </c>
      <c r="D28" s="18" t="s">
        <v>949</v>
      </c>
      <c r="E28" s="18" t="s">
        <v>950</v>
      </c>
      <c r="G28" s="19">
        <v>644670</v>
      </c>
      <c r="H28" s="19">
        <v>-1124040</v>
      </c>
    </row>
    <row r="29" spans="1:8" x14ac:dyDescent="0.25">
      <c r="A29" s="18" t="s">
        <v>953</v>
      </c>
      <c r="B29" s="18" t="s">
        <v>169</v>
      </c>
      <c r="C29" s="18" t="s">
        <v>954</v>
      </c>
      <c r="D29" s="18" t="s">
        <v>955</v>
      </c>
      <c r="E29" s="18" t="s">
        <v>956</v>
      </c>
      <c r="G29" s="19">
        <v>33060</v>
      </c>
      <c r="H29" s="19">
        <v>-1157100</v>
      </c>
    </row>
    <row r="30" spans="1:8" x14ac:dyDescent="0.25">
      <c r="A30" s="18" t="s">
        <v>953</v>
      </c>
      <c r="B30" s="18" t="s">
        <v>169</v>
      </c>
      <c r="C30" s="18" t="s">
        <v>957</v>
      </c>
      <c r="D30" s="18" t="s">
        <v>955</v>
      </c>
      <c r="E30" s="18" t="s">
        <v>956</v>
      </c>
      <c r="G30" s="19">
        <v>99180</v>
      </c>
      <c r="H30" s="19">
        <v>-1256280</v>
      </c>
    </row>
    <row r="31" spans="1:8" x14ac:dyDescent="0.25">
      <c r="A31" s="18" t="s">
        <v>953</v>
      </c>
      <c r="B31" s="18" t="s">
        <v>169</v>
      </c>
      <c r="C31" s="18" t="s">
        <v>958</v>
      </c>
      <c r="D31" s="18" t="s">
        <v>959</v>
      </c>
      <c r="E31" s="18" t="s">
        <v>960</v>
      </c>
      <c r="G31" s="19">
        <v>198360</v>
      </c>
      <c r="H31" s="19">
        <v>-1454640</v>
      </c>
    </row>
    <row r="32" spans="1:8" x14ac:dyDescent="0.25">
      <c r="A32" s="18" t="s">
        <v>953</v>
      </c>
      <c r="B32" s="18" t="s">
        <v>169</v>
      </c>
      <c r="C32" s="18" t="s">
        <v>961</v>
      </c>
      <c r="D32" s="18" t="s">
        <v>959</v>
      </c>
      <c r="E32" s="18" t="s">
        <v>960</v>
      </c>
      <c r="G32" s="19">
        <v>8265</v>
      </c>
      <c r="H32" s="19">
        <v>-1462905</v>
      </c>
    </row>
    <row r="33" spans="1:8" x14ac:dyDescent="0.25">
      <c r="A33" s="18" t="s">
        <v>765</v>
      </c>
      <c r="B33" s="18" t="s">
        <v>169</v>
      </c>
      <c r="C33" s="18" t="s">
        <v>962</v>
      </c>
      <c r="D33" s="18" t="s">
        <v>963</v>
      </c>
      <c r="E33" s="18" t="s">
        <v>964</v>
      </c>
      <c r="G33" s="19">
        <v>8265</v>
      </c>
      <c r="H33" s="19">
        <v>-1471170</v>
      </c>
    </row>
    <row r="34" spans="1:8" x14ac:dyDescent="0.25">
      <c r="A34" s="18" t="s">
        <v>965</v>
      </c>
      <c r="B34" s="18" t="s">
        <v>169</v>
      </c>
      <c r="C34" s="18" t="s">
        <v>966</v>
      </c>
      <c r="D34" s="18" t="s">
        <v>967</v>
      </c>
      <c r="E34" s="18" t="s">
        <v>968</v>
      </c>
      <c r="G34" s="19">
        <v>16530</v>
      </c>
      <c r="H34" s="19">
        <v>-1487700</v>
      </c>
    </row>
    <row r="35" spans="1:8" x14ac:dyDescent="0.25">
      <c r="A35" s="18" t="s">
        <v>965</v>
      </c>
      <c r="B35" s="18" t="s">
        <v>169</v>
      </c>
      <c r="C35" s="18" t="s">
        <v>969</v>
      </c>
      <c r="D35" s="18" t="s">
        <v>970</v>
      </c>
      <c r="E35" s="18" t="s">
        <v>971</v>
      </c>
      <c r="G35" s="19">
        <v>33060</v>
      </c>
      <c r="H35" s="19">
        <v>-1520760</v>
      </c>
    </row>
    <row r="36" spans="1:8" x14ac:dyDescent="0.25">
      <c r="A36" s="18" t="s">
        <v>965</v>
      </c>
      <c r="B36" s="18" t="s">
        <v>169</v>
      </c>
      <c r="C36" s="18" t="s">
        <v>972</v>
      </c>
      <c r="D36" s="18" t="s">
        <v>970</v>
      </c>
      <c r="E36" s="18" t="s">
        <v>971</v>
      </c>
      <c r="G36" s="19">
        <v>16530</v>
      </c>
      <c r="H36" s="19">
        <v>-1537290</v>
      </c>
    </row>
    <row r="37" spans="1:8" x14ac:dyDescent="0.25">
      <c r="A37" s="18" t="s">
        <v>965</v>
      </c>
      <c r="B37" s="18" t="s">
        <v>169</v>
      </c>
      <c r="C37" s="18" t="s">
        <v>973</v>
      </c>
      <c r="D37" s="18" t="s">
        <v>974</v>
      </c>
      <c r="E37" s="18" t="s">
        <v>975</v>
      </c>
      <c r="G37" s="19">
        <v>24795</v>
      </c>
      <c r="H37" s="19">
        <v>-1562085</v>
      </c>
    </row>
    <row r="38" spans="1:8" x14ac:dyDescent="0.25">
      <c r="A38" s="18" t="s">
        <v>976</v>
      </c>
      <c r="B38" s="18" t="s">
        <v>169</v>
      </c>
      <c r="C38" s="18" t="s">
        <v>977</v>
      </c>
      <c r="D38" s="18" t="s">
        <v>978</v>
      </c>
      <c r="E38" s="18" t="s">
        <v>979</v>
      </c>
      <c r="G38" s="19">
        <v>8265</v>
      </c>
      <c r="H38" s="19">
        <v>-1570350</v>
      </c>
    </row>
    <row r="39" spans="1:8" x14ac:dyDescent="0.25">
      <c r="A39" s="18" t="s">
        <v>980</v>
      </c>
      <c r="B39" s="18" t="s">
        <v>219</v>
      </c>
      <c r="C39" s="18" t="s">
        <v>981</v>
      </c>
      <c r="D39" s="18" t="s">
        <v>221</v>
      </c>
      <c r="E39" s="18" t="s">
        <v>982</v>
      </c>
      <c r="F39" s="19">
        <v>33060</v>
      </c>
      <c r="H39" s="19">
        <v>-1537290</v>
      </c>
    </row>
    <row r="40" spans="1:8" x14ac:dyDescent="0.25">
      <c r="D40" s="18" t="s">
        <v>454</v>
      </c>
      <c r="E40" s="18" t="s">
        <v>983</v>
      </c>
    </row>
    <row r="41" spans="1:8" x14ac:dyDescent="0.25">
      <c r="E41" s="18" t="s">
        <v>984</v>
      </c>
    </row>
    <row r="42" spans="1:8" x14ac:dyDescent="0.25">
      <c r="E42" s="18" t="s">
        <v>985</v>
      </c>
    </row>
    <row r="43" spans="1:8" x14ac:dyDescent="0.25">
      <c r="A43" s="18" t="s">
        <v>980</v>
      </c>
      <c r="B43" s="18" t="s">
        <v>219</v>
      </c>
      <c r="C43" s="18" t="s">
        <v>981</v>
      </c>
      <c r="D43" s="18" t="s">
        <v>221</v>
      </c>
      <c r="E43" s="18" t="s">
        <v>982</v>
      </c>
      <c r="F43" s="19">
        <v>99180</v>
      </c>
      <c r="H43" s="19">
        <v>-1438110</v>
      </c>
    </row>
    <row r="44" spans="1:8" x14ac:dyDescent="0.25">
      <c r="D44" s="18" t="s">
        <v>454</v>
      </c>
      <c r="E44" s="18" t="s">
        <v>983</v>
      </c>
    </row>
    <row r="45" spans="1:8" x14ac:dyDescent="0.25">
      <c r="A45" s="18" t="s">
        <v>984</v>
      </c>
    </row>
    <row r="46" spans="1:8" x14ac:dyDescent="0.25">
      <c r="A46" s="18" t="s">
        <v>985</v>
      </c>
    </row>
    <row r="47" spans="1:8" x14ac:dyDescent="0.25">
      <c r="A47" s="18" t="s">
        <v>980</v>
      </c>
      <c r="B47" s="18" t="s">
        <v>219</v>
      </c>
      <c r="C47" s="18" t="s">
        <v>981</v>
      </c>
      <c r="D47" s="18" t="s">
        <v>221</v>
      </c>
      <c r="E47" s="18" t="s">
        <v>982</v>
      </c>
      <c r="F47" s="19">
        <v>24795</v>
      </c>
      <c r="H47" s="19">
        <v>-1413315</v>
      </c>
    </row>
    <row r="48" spans="1:8" x14ac:dyDescent="0.25">
      <c r="D48" s="18" t="s">
        <v>454</v>
      </c>
      <c r="E48" s="18" t="s">
        <v>983</v>
      </c>
    </row>
    <row r="49" spans="1:8" x14ac:dyDescent="0.25">
      <c r="E49" s="18" t="s">
        <v>984</v>
      </c>
    </row>
    <row r="50" spans="1:8" x14ac:dyDescent="0.25">
      <c r="E50" s="18" t="s">
        <v>985</v>
      </c>
    </row>
    <row r="51" spans="1:8" x14ac:dyDescent="0.25">
      <c r="A51" s="18" t="s">
        <v>980</v>
      </c>
      <c r="B51" s="18" t="s">
        <v>219</v>
      </c>
      <c r="C51" s="18" t="s">
        <v>981</v>
      </c>
      <c r="D51" s="18" t="s">
        <v>221</v>
      </c>
      <c r="E51" s="18" t="s">
        <v>982</v>
      </c>
      <c r="F51" s="19">
        <v>33060</v>
      </c>
      <c r="H51" s="19">
        <v>-1380255</v>
      </c>
    </row>
    <row r="52" spans="1:8" x14ac:dyDescent="0.25">
      <c r="D52" s="18" t="s">
        <v>454</v>
      </c>
      <c r="E52" s="18" t="s">
        <v>983</v>
      </c>
    </row>
    <row r="53" spans="1:8" x14ac:dyDescent="0.25">
      <c r="E53" s="18" t="s">
        <v>984</v>
      </c>
    </row>
    <row r="54" spans="1:8" x14ac:dyDescent="0.25">
      <c r="E54" s="18" t="s">
        <v>985</v>
      </c>
    </row>
    <row r="55" spans="1:8" x14ac:dyDescent="0.25">
      <c r="A55" s="18" t="s">
        <v>980</v>
      </c>
      <c r="B55" s="18" t="s">
        <v>219</v>
      </c>
      <c r="C55" s="18" t="s">
        <v>981</v>
      </c>
      <c r="D55" s="18" t="s">
        <v>221</v>
      </c>
      <c r="E55" s="18" t="s">
        <v>982</v>
      </c>
      <c r="F55" s="19">
        <v>33060</v>
      </c>
      <c r="H55" s="19">
        <v>-1347195</v>
      </c>
    </row>
    <row r="56" spans="1:8" x14ac:dyDescent="0.25">
      <c r="D56" s="18" t="s">
        <v>454</v>
      </c>
      <c r="E56" s="18" t="s">
        <v>983</v>
      </c>
    </row>
    <row r="57" spans="1:8" x14ac:dyDescent="0.25">
      <c r="E57" s="18" t="s">
        <v>984</v>
      </c>
    </row>
    <row r="58" spans="1:8" x14ac:dyDescent="0.25">
      <c r="E58" s="18" t="s">
        <v>985</v>
      </c>
    </row>
    <row r="59" spans="1:8" x14ac:dyDescent="0.25">
      <c r="A59" s="18" t="s">
        <v>980</v>
      </c>
      <c r="B59" s="18" t="s">
        <v>219</v>
      </c>
      <c r="C59" s="18" t="s">
        <v>981</v>
      </c>
      <c r="D59" s="18" t="s">
        <v>221</v>
      </c>
      <c r="E59" s="18" t="s">
        <v>982</v>
      </c>
      <c r="F59" s="19">
        <v>33060</v>
      </c>
      <c r="H59" s="19">
        <v>-1314135</v>
      </c>
    </row>
    <row r="60" spans="1:8" x14ac:dyDescent="0.25">
      <c r="D60" s="18" t="s">
        <v>454</v>
      </c>
      <c r="E60" s="18" t="s">
        <v>983</v>
      </c>
    </row>
    <row r="61" spans="1:8" x14ac:dyDescent="0.25">
      <c r="E61" s="18" t="s">
        <v>984</v>
      </c>
    </row>
    <row r="62" spans="1:8" x14ac:dyDescent="0.25">
      <c r="E62" s="18" t="s">
        <v>985</v>
      </c>
    </row>
    <row r="63" spans="1:8" x14ac:dyDescent="0.25">
      <c r="A63" s="18" t="s">
        <v>980</v>
      </c>
      <c r="B63" s="18" t="s">
        <v>219</v>
      </c>
      <c r="C63" s="18" t="s">
        <v>981</v>
      </c>
      <c r="D63" s="18" t="s">
        <v>221</v>
      </c>
      <c r="E63" s="18" t="s">
        <v>982</v>
      </c>
      <c r="F63" s="19">
        <v>16530</v>
      </c>
      <c r="H63" s="19">
        <v>-1297605</v>
      </c>
    </row>
    <row r="64" spans="1:8" x14ac:dyDescent="0.25">
      <c r="D64" s="18" t="s">
        <v>454</v>
      </c>
      <c r="E64" s="18" t="s">
        <v>983</v>
      </c>
    </row>
    <row r="65" spans="1:8" x14ac:dyDescent="0.25">
      <c r="E65" s="18" t="s">
        <v>984</v>
      </c>
    </row>
    <row r="66" spans="1:8" x14ac:dyDescent="0.25">
      <c r="E66" s="18" t="s">
        <v>985</v>
      </c>
    </row>
    <row r="67" spans="1:8" x14ac:dyDescent="0.25">
      <c r="A67" s="18" t="s">
        <v>980</v>
      </c>
      <c r="B67" s="18" t="s">
        <v>219</v>
      </c>
      <c r="C67" s="18" t="s">
        <v>981</v>
      </c>
      <c r="D67" s="18" t="s">
        <v>221</v>
      </c>
      <c r="E67" s="18" t="s">
        <v>982</v>
      </c>
      <c r="F67" s="19">
        <v>8265</v>
      </c>
      <c r="H67" s="19">
        <v>-1289340</v>
      </c>
    </row>
    <row r="68" spans="1:8" x14ac:dyDescent="0.25">
      <c r="D68" s="18" t="s">
        <v>454</v>
      </c>
      <c r="E68" s="18" t="s">
        <v>983</v>
      </c>
    </row>
    <row r="69" spans="1:8" x14ac:dyDescent="0.25">
      <c r="E69" s="18" t="s">
        <v>984</v>
      </c>
    </row>
    <row r="70" spans="1:8" x14ac:dyDescent="0.25">
      <c r="E70" s="18" t="s">
        <v>985</v>
      </c>
    </row>
    <row r="71" spans="1:8" x14ac:dyDescent="0.25">
      <c r="A71" s="18" t="s">
        <v>980</v>
      </c>
      <c r="B71" s="18" t="s">
        <v>219</v>
      </c>
      <c r="C71" s="18" t="s">
        <v>981</v>
      </c>
      <c r="D71" s="18" t="s">
        <v>221</v>
      </c>
      <c r="E71" s="18" t="s">
        <v>982</v>
      </c>
      <c r="F71" s="19">
        <v>16530</v>
      </c>
      <c r="H71" s="19">
        <v>-1272810</v>
      </c>
    </row>
    <row r="72" spans="1:8" x14ac:dyDescent="0.25">
      <c r="D72" s="18" t="s">
        <v>454</v>
      </c>
      <c r="E72" s="18" t="s">
        <v>983</v>
      </c>
    </row>
    <row r="73" spans="1:8" x14ac:dyDescent="0.25">
      <c r="E73" s="18" t="s">
        <v>984</v>
      </c>
    </row>
    <row r="74" spans="1:8" x14ac:dyDescent="0.25">
      <c r="E74" s="18" t="s">
        <v>985</v>
      </c>
    </row>
    <row r="75" spans="1:8" x14ac:dyDescent="0.25">
      <c r="A75" s="18" t="s">
        <v>980</v>
      </c>
      <c r="B75" s="18" t="s">
        <v>219</v>
      </c>
      <c r="C75" s="18" t="s">
        <v>981</v>
      </c>
      <c r="D75" s="18" t="s">
        <v>221</v>
      </c>
      <c r="E75" s="18" t="s">
        <v>982</v>
      </c>
      <c r="F75" s="19">
        <v>17400</v>
      </c>
      <c r="H75" s="19">
        <v>-1255410</v>
      </c>
    </row>
    <row r="76" spans="1:8" x14ac:dyDescent="0.25">
      <c r="D76" s="18" t="s">
        <v>454</v>
      </c>
      <c r="E76" s="18" t="s">
        <v>983</v>
      </c>
    </row>
    <row r="77" spans="1:8" x14ac:dyDescent="0.25">
      <c r="E77" s="18" t="s">
        <v>984</v>
      </c>
    </row>
    <row r="78" spans="1:8" x14ac:dyDescent="0.25">
      <c r="E78" s="18" t="s">
        <v>985</v>
      </c>
    </row>
    <row r="79" spans="1:8" x14ac:dyDescent="0.25">
      <c r="A79" s="18" t="s">
        <v>980</v>
      </c>
      <c r="B79" s="18" t="s">
        <v>219</v>
      </c>
      <c r="C79" s="18" t="s">
        <v>981</v>
      </c>
      <c r="D79" s="18" t="s">
        <v>221</v>
      </c>
      <c r="E79" s="18" t="s">
        <v>982</v>
      </c>
      <c r="F79" s="19">
        <v>2730</v>
      </c>
      <c r="H79" s="19">
        <v>-1252680</v>
      </c>
    </row>
    <row r="80" spans="1:8" x14ac:dyDescent="0.25">
      <c r="D80" s="18" t="s">
        <v>454</v>
      </c>
      <c r="E80" s="18" t="s">
        <v>983</v>
      </c>
    </row>
    <row r="81" spans="1:8" x14ac:dyDescent="0.25">
      <c r="E81" s="18" t="s">
        <v>984</v>
      </c>
    </row>
    <row r="82" spans="1:8" x14ac:dyDescent="0.25">
      <c r="E82" s="18" t="s">
        <v>985</v>
      </c>
    </row>
    <row r="83" spans="1:8" x14ac:dyDescent="0.25">
      <c r="A83" s="18" t="s">
        <v>980</v>
      </c>
      <c r="B83" s="18" t="s">
        <v>219</v>
      </c>
      <c r="C83" s="18" t="s">
        <v>981</v>
      </c>
      <c r="D83" s="18" t="s">
        <v>221</v>
      </c>
      <c r="E83" s="18" t="s">
        <v>982</v>
      </c>
      <c r="F83" s="19">
        <v>24795</v>
      </c>
      <c r="H83" s="19">
        <v>-1227885</v>
      </c>
    </row>
    <row r="84" spans="1:8" x14ac:dyDescent="0.25">
      <c r="D84" s="18" t="s">
        <v>454</v>
      </c>
      <c r="E84" s="18" t="s">
        <v>983</v>
      </c>
    </row>
    <row r="85" spans="1:8" x14ac:dyDescent="0.25">
      <c r="A85" s="18" t="s">
        <v>984</v>
      </c>
    </row>
    <row r="86" spans="1:8" x14ac:dyDescent="0.25">
      <c r="A86" s="18" t="s">
        <v>980</v>
      </c>
      <c r="B86" s="18" t="s">
        <v>219</v>
      </c>
      <c r="C86" s="18" t="s">
        <v>981</v>
      </c>
      <c r="D86" s="18" t="s">
        <v>221</v>
      </c>
      <c r="E86" s="18" t="s">
        <v>982</v>
      </c>
      <c r="F86" s="19">
        <v>950475</v>
      </c>
      <c r="H86" s="19">
        <v>-277410</v>
      </c>
    </row>
    <row r="87" spans="1:8" x14ac:dyDescent="0.25">
      <c r="D87" s="18" t="s">
        <v>454</v>
      </c>
      <c r="E87" s="18" t="s">
        <v>983</v>
      </c>
    </row>
    <row r="88" spans="1:8" x14ac:dyDescent="0.25">
      <c r="E88" s="18" t="s">
        <v>984</v>
      </c>
    </row>
    <row r="89" spans="1:8" x14ac:dyDescent="0.25">
      <c r="E89" s="18" t="s">
        <v>985</v>
      </c>
    </row>
    <row r="90" spans="1:8" x14ac:dyDescent="0.25">
      <c r="A90" s="18" t="s">
        <v>980</v>
      </c>
      <c r="B90" s="18" t="s">
        <v>219</v>
      </c>
      <c r="C90" s="18" t="s">
        <v>981</v>
      </c>
      <c r="D90" s="18" t="s">
        <v>221</v>
      </c>
      <c r="E90" s="18" t="s">
        <v>982</v>
      </c>
      <c r="F90" s="19">
        <v>8265</v>
      </c>
      <c r="H90" s="19">
        <v>-269145</v>
      </c>
    </row>
    <row r="91" spans="1:8" x14ac:dyDescent="0.25">
      <c r="D91" s="18" t="s">
        <v>454</v>
      </c>
      <c r="E91" s="18" t="s">
        <v>983</v>
      </c>
    </row>
    <row r="92" spans="1:8" x14ac:dyDescent="0.25">
      <c r="E92" s="18" t="s">
        <v>984</v>
      </c>
    </row>
    <row r="93" spans="1:8" x14ac:dyDescent="0.25">
      <c r="E93" s="18" t="s">
        <v>985</v>
      </c>
    </row>
    <row r="94" spans="1:8" x14ac:dyDescent="0.25">
      <c r="A94" s="18" t="s">
        <v>980</v>
      </c>
      <c r="B94" s="18" t="s">
        <v>219</v>
      </c>
      <c r="C94" s="18" t="s">
        <v>981</v>
      </c>
      <c r="D94" s="18" t="s">
        <v>221</v>
      </c>
      <c r="E94" s="18" t="s">
        <v>982</v>
      </c>
      <c r="F94" s="19">
        <v>8265</v>
      </c>
      <c r="H94" s="19">
        <v>-260880</v>
      </c>
    </row>
    <row r="95" spans="1:8" x14ac:dyDescent="0.25">
      <c r="D95" s="18" t="s">
        <v>454</v>
      </c>
      <c r="E95" s="18" t="s">
        <v>983</v>
      </c>
    </row>
    <row r="96" spans="1:8" x14ac:dyDescent="0.25">
      <c r="E96" s="18" t="s">
        <v>984</v>
      </c>
    </row>
    <row r="97" spans="1:8" x14ac:dyDescent="0.25">
      <c r="E97" s="18" t="s">
        <v>985</v>
      </c>
    </row>
    <row r="98" spans="1:8" x14ac:dyDescent="0.25">
      <c r="A98" s="18" t="s">
        <v>980</v>
      </c>
      <c r="B98" s="18" t="s">
        <v>219</v>
      </c>
      <c r="C98" s="18" t="s">
        <v>981</v>
      </c>
      <c r="D98" s="18" t="s">
        <v>221</v>
      </c>
      <c r="E98" s="18" t="s">
        <v>982</v>
      </c>
      <c r="F98" s="19">
        <v>20130</v>
      </c>
      <c r="H98" s="19">
        <v>-240750</v>
      </c>
    </row>
    <row r="99" spans="1:8" x14ac:dyDescent="0.25">
      <c r="D99" s="18" t="s">
        <v>454</v>
      </c>
      <c r="E99" s="18" t="s">
        <v>983</v>
      </c>
    </row>
    <row r="100" spans="1:8" x14ac:dyDescent="0.25">
      <c r="E100" s="18" t="s">
        <v>984</v>
      </c>
    </row>
    <row r="101" spans="1:8" x14ac:dyDescent="0.25">
      <c r="E101" s="18" t="s">
        <v>985</v>
      </c>
    </row>
    <row r="102" spans="1:8" x14ac:dyDescent="0.25">
      <c r="A102" s="18" t="s">
        <v>980</v>
      </c>
      <c r="B102" s="18" t="s">
        <v>219</v>
      </c>
      <c r="C102" s="18" t="s">
        <v>981</v>
      </c>
      <c r="D102" s="18" t="s">
        <v>221</v>
      </c>
      <c r="E102" s="18" t="s">
        <v>982</v>
      </c>
      <c r="F102" s="19">
        <v>16530</v>
      </c>
      <c r="H102" s="19">
        <v>-224220</v>
      </c>
    </row>
    <row r="103" spans="1:8" x14ac:dyDescent="0.25">
      <c r="D103" s="18" t="s">
        <v>454</v>
      </c>
      <c r="E103" s="18" t="s">
        <v>983</v>
      </c>
    </row>
    <row r="104" spans="1:8" x14ac:dyDescent="0.25">
      <c r="E104" s="18" t="s">
        <v>984</v>
      </c>
    </row>
    <row r="105" spans="1:8" x14ac:dyDescent="0.25">
      <c r="E105" s="18" t="s">
        <v>985</v>
      </c>
    </row>
    <row r="106" spans="1:8" x14ac:dyDescent="0.25">
      <c r="A106" s="18" t="s">
        <v>980</v>
      </c>
      <c r="B106" s="18" t="s">
        <v>219</v>
      </c>
      <c r="C106" s="18" t="s">
        <v>981</v>
      </c>
      <c r="D106" s="18" t="s">
        <v>221</v>
      </c>
      <c r="E106" s="18" t="s">
        <v>982</v>
      </c>
      <c r="F106" s="19">
        <v>99180</v>
      </c>
      <c r="H106" s="19">
        <v>-125040</v>
      </c>
    </row>
    <row r="107" spans="1:8" x14ac:dyDescent="0.25">
      <c r="D107" s="18" t="s">
        <v>454</v>
      </c>
      <c r="E107" s="18" t="s">
        <v>983</v>
      </c>
    </row>
    <row r="108" spans="1:8" x14ac:dyDescent="0.25">
      <c r="E108" s="18" t="s">
        <v>984</v>
      </c>
    </row>
    <row r="109" spans="1:8" x14ac:dyDescent="0.25">
      <c r="E109" s="18" t="s">
        <v>985</v>
      </c>
    </row>
    <row r="110" spans="1:8" x14ac:dyDescent="0.25">
      <c r="A110" s="18" t="s">
        <v>980</v>
      </c>
      <c r="B110" s="18" t="s">
        <v>219</v>
      </c>
      <c r="C110" s="18" t="s">
        <v>981</v>
      </c>
      <c r="D110" s="18" t="s">
        <v>221</v>
      </c>
      <c r="E110" s="18" t="s">
        <v>982</v>
      </c>
      <c r="F110" s="19">
        <v>24795</v>
      </c>
      <c r="H110" s="19">
        <v>-100245</v>
      </c>
    </row>
    <row r="111" spans="1:8" x14ac:dyDescent="0.25">
      <c r="D111" s="18" t="s">
        <v>454</v>
      </c>
      <c r="E111" s="18" t="s">
        <v>983</v>
      </c>
    </row>
    <row r="112" spans="1:8" x14ac:dyDescent="0.25">
      <c r="E112" s="18" t="s">
        <v>984</v>
      </c>
    </row>
    <row r="113" spans="1:8" x14ac:dyDescent="0.25">
      <c r="E113" s="18" t="s">
        <v>985</v>
      </c>
    </row>
    <row r="114" spans="1:8" x14ac:dyDescent="0.25">
      <c r="A114" s="18" t="s">
        <v>980</v>
      </c>
      <c r="B114" s="18" t="s">
        <v>219</v>
      </c>
      <c r="C114" s="18" t="s">
        <v>981</v>
      </c>
      <c r="D114" s="18" t="s">
        <v>221</v>
      </c>
      <c r="E114" s="18" t="s">
        <v>982</v>
      </c>
      <c r="F114" s="19">
        <v>16530</v>
      </c>
      <c r="H114" s="19">
        <v>-83715</v>
      </c>
    </row>
    <row r="115" spans="1:8" x14ac:dyDescent="0.25">
      <c r="D115" s="18" t="s">
        <v>454</v>
      </c>
      <c r="E115" s="18" t="s">
        <v>983</v>
      </c>
    </row>
    <row r="116" spans="1:8" x14ac:dyDescent="0.25">
      <c r="E116" s="18" t="s">
        <v>984</v>
      </c>
    </row>
    <row r="117" spans="1:8" x14ac:dyDescent="0.25">
      <c r="E117" s="18" t="s">
        <v>985</v>
      </c>
    </row>
    <row r="118" spans="1:8" x14ac:dyDescent="0.25">
      <c r="A118" s="18" t="s">
        <v>980</v>
      </c>
      <c r="B118" s="18" t="s">
        <v>219</v>
      </c>
      <c r="C118" s="18" t="s">
        <v>981</v>
      </c>
      <c r="D118" s="18" t="s">
        <v>221</v>
      </c>
      <c r="E118" s="18" t="s">
        <v>982</v>
      </c>
      <c r="F118" s="19">
        <v>247950</v>
      </c>
      <c r="H118" s="19">
        <v>164235</v>
      </c>
    </row>
    <row r="119" spans="1:8" x14ac:dyDescent="0.25">
      <c r="D119" s="18" t="s">
        <v>454</v>
      </c>
      <c r="E119" s="18" t="s">
        <v>983</v>
      </c>
    </row>
    <row r="120" spans="1:8" x14ac:dyDescent="0.25">
      <c r="E120" s="18" t="s">
        <v>984</v>
      </c>
    </row>
    <row r="121" spans="1:8" x14ac:dyDescent="0.25">
      <c r="E121" s="18" t="s">
        <v>985</v>
      </c>
    </row>
    <row r="122" spans="1:8" x14ac:dyDescent="0.25">
      <c r="A122" s="18" t="s">
        <v>980</v>
      </c>
      <c r="B122" s="18" t="s">
        <v>219</v>
      </c>
      <c r="C122" s="18" t="s">
        <v>981</v>
      </c>
      <c r="D122" s="18" t="s">
        <v>221</v>
      </c>
      <c r="E122" s="18" t="s">
        <v>982</v>
      </c>
      <c r="F122" s="19">
        <v>148770</v>
      </c>
      <c r="H122" s="19">
        <v>313005</v>
      </c>
    </row>
    <row r="123" spans="1:8" x14ac:dyDescent="0.25">
      <c r="D123" s="18" t="s">
        <v>454</v>
      </c>
      <c r="E123" s="18" t="s">
        <v>983</v>
      </c>
    </row>
    <row r="124" spans="1:8" x14ac:dyDescent="0.25">
      <c r="A124" s="18" t="s">
        <v>984</v>
      </c>
    </row>
    <row r="125" spans="1:8" x14ac:dyDescent="0.25">
      <c r="A125" s="18" t="s">
        <v>980</v>
      </c>
      <c r="B125" s="18" t="s">
        <v>219</v>
      </c>
      <c r="C125" s="18" t="s">
        <v>981</v>
      </c>
      <c r="D125" s="18" t="s">
        <v>221</v>
      </c>
      <c r="E125" s="18" t="s">
        <v>982</v>
      </c>
      <c r="F125" s="19">
        <v>49590</v>
      </c>
      <c r="H125" s="19">
        <v>362595</v>
      </c>
    </row>
    <row r="126" spans="1:8" x14ac:dyDescent="0.25">
      <c r="D126" s="18" t="s">
        <v>454</v>
      </c>
      <c r="E126" s="18" t="s">
        <v>983</v>
      </c>
    </row>
    <row r="127" spans="1:8" x14ac:dyDescent="0.25">
      <c r="E127" s="18" t="s">
        <v>984</v>
      </c>
    </row>
    <row r="128" spans="1:8" x14ac:dyDescent="0.25">
      <c r="E128" s="18" t="s">
        <v>985</v>
      </c>
    </row>
    <row r="129" spans="1:8" x14ac:dyDescent="0.25">
      <c r="A129" s="18" t="s">
        <v>980</v>
      </c>
      <c r="B129" s="18" t="s">
        <v>219</v>
      </c>
      <c r="C129" s="18" t="s">
        <v>981</v>
      </c>
      <c r="D129" s="18" t="s">
        <v>221</v>
      </c>
      <c r="E129" s="18" t="s">
        <v>982</v>
      </c>
      <c r="F129" s="19">
        <v>57855</v>
      </c>
      <c r="H129" s="19">
        <v>420450</v>
      </c>
    </row>
    <row r="130" spans="1:8" x14ac:dyDescent="0.25">
      <c r="D130" s="18" t="s">
        <v>454</v>
      </c>
      <c r="E130" s="18" t="s">
        <v>983</v>
      </c>
    </row>
    <row r="131" spans="1:8" x14ac:dyDescent="0.25">
      <c r="E131" s="18" t="s">
        <v>984</v>
      </c>
    </row>
    <row r="132" spans="1:8" x14ac:dyDescent="0.25">
      <c r="E132" s="18" t="s">
        <v>985</v>
      </c>
    </row>
    <row r="133" spans="1:8" x14ac:dyDescent="0.25">
      <c r="A133" s="18" t="s">
        <v>980</v>
      </c>
      <c r="B133" s="18" t="s">
        <v>219</v>
      </c>
      <c r="C133" s="18" t="s">
        <v>981</v>
      </c>
      <c r="D133" s="18" t="s">
        <v>221</v>
      </c>
      <c r="E133" s="18" t="s">
        <v>982</v>
      </c>
      <c r="F133" s="19">
        <v>16530</v>
      </c>
      <c r="H133" s="19">
        <v>436980</v>
      </c>
    </row>
    <row r="134" spans="1:8" x14ac:dyDescent="0.25">
      <c r="D134" s="18" t="s">
        <v>454</v>
      </c>
      <c r="E134" s="18" t="s">
        <v>983</v>
      </c>
    </row>
    <row r="135" spans="1:8" x14ac:dyDescent="0.25">
      <c r="E135" s="18" t="s">
        <v>984</v>
      </c>
    </row>
    <row r="136" spans="1:8" x14ac:dyDescent="0.25">
      <c r="E136" s="18" t="s">
        <v>985</v>
      </c>
    </row>
    <row r="137" spans="1:8" x14ac:dyDescent="0.25">
      <c r="A137" s="18" t="s">
        <v>980</v>
      </c>
      <c r="B137" s="18" t="s">
        <v>219</v>
      </c>
      <c r="C137" s="18" t="s">
        <v>981</v>
      </c>
      <c r="D137" s="18" t="s">
        <v>221</v>
      </c>
      <c r="E137" s="18" t="s">
        <v>982</v>
      </c>
      <c r="F137" s="19">
        <v>8265</v>
      </c>
      <c r="H137" s="19">
        <v>445245</v>
      </c>
    </row>
    <row r="138" spans="1:8" x14ac:dyDescent="0.25">
      <c r="D138" s="18" t="s">
        <v>454</v>
      </c>
      <c r="E138" s="18" t="s">
        <v>983</v>
      </c>
    </row>
    <row r="139" spans="1:8" x14ac:dyDescent="0.25">
      <c r="E139" s="18" t="s">
        <v>984</v>
      </c>
    </row>
    <row r="140" spans="1:8" x14ac:dyDescent="0.25">
      <c r="E140" s="18" t="s">
        <v>985</v>
      </c>
    </row>
    <row r="141" spans="1:8" x14ac:dyDescent="0.25">
      <c r="A141" s="18" t="s">
        <v>980</v>
      </c>
      <c r="B141" s="18" t="s">
        <v>219</v>
      </c>
      <c r="C141" s="18" t="s">
        <v>981</v>
      </c>
      <c r="D141" s="18" t="s">
        <v>221</v>
      </c>
      <c r="E141" s="18" t="s">
        <v>982</v>
      </c>
      <c r="F141" s="19">
        <v>33060</v>
      </c>
      <c r="H141" s="19">
        <v>478305</v>
      </c>
    </row>
    <row r="142" spans="1:8" x14ac:dyDescent="0.25">
      <c r="D142" s="18" t="s">
        <v>454</v>
      </c>
      <c r="E142" s="18" t="s">
        <v>983</v>
      </c>
    </row>
    <row r="143" spans="1:8" x14ac:dyDescent="0.25">
      <c r="E143" s="18" t="s">
        <v>984</v>
      </c>
    </row>
    <row r="144" spans="1:8" x14ac:dyDescent="0.25">
      <c r="E144" s="18" t="s">
        <v>985</v>
      </c>
    </row>
    <row r="145" spans="1:8" x14ac:dyDescent="0.25">
      <c r="A145" s="18" t="s">
        <v>980</v>
      </c>
      <c r="B145" s="18" t="s">
        <v>219</v>
      </c>
      <c r="C145" s="18" t="s">
        <v>981</v>
      </c>
      <c r="D145" s="18" t="s">
        <v>221</v>
      </c>
      <c r="E145" s="18" t="s">
        <v>982</v>
      </c>
      <c r="F145" s="19">
        <v>8265</v>
      </c>
      <c r="H145" s="19">
        <v>486570</v>
      </c>
    </row>
    <row r="146" spans="1:8" x14ac:dyDescent="0.25">
      <c r="D146" s="18" t="s">
        <v>454</v>
      </c>
      <c r="E146" s="18" t="s">
        <v>983</v>
      </c>
    </row>
    <row r="147" spans="1:8" x14ac:dyDescent="0.25">
      <c r="E147" s="18" t="s">
        <v>984</v>
      </c>
    </row>
    <row r="148" spans="1:8" x14ac:dyDescent="0.25">
      <c r="E148" s="18" t="s">
        <v>985</v>
      </c>
    </row>
    <row r="149" spans="1:8" x14ac:dyDescent="0.25">
      <c r="A149" s="18" t="s">
        <v>980</v>
      </c>
      <c r="B149" s="18" t="s">
        <v>219</v>
      </c>
      <c r="C149" s="18" t="s">
        <v>981</v>
      </c>
      <c r="D149" s="18" t="s">
        <v>221</v>
      </c>
      <c r="E149" s="18" t="s">
        <v>982</v>
      </c>
      <c r="F149" s="19">
        <v>8265</v>
      </c>
      <c r="H149" s="19">
        <v>494835</v>
      </c>
    </row>
    <row r="150" spans="1:8" x14ac:dyDescent="0.25">
      <c r="D150" s="18" t="s">
        <v>454</v>
      </c>
      <c r="E150" s="18" t="s">
        <v>983</v>
      </c>
    </row>
    <row r="151" spans="1:8" x14ac:dyDescent="0.25">
      <c r="E151" s="18" t="s">
        <v>984</v>
      </c>
    </row>
    <row r="152" spans="1:8" x14ac:dyDescent="0.25">
      <c r="E152" s="18" t="s">
        <v>985</v>
      </c>
    </row>
    <row r="153" spans="1:8" x14ac:dyDescent="0.25">
      <c r="A153" s="18" t="s">
        <v>980</v>
      </c>
      <c r="B153" s="18" t="s">
        <v>219</v>
      </c>
      <c r="C153" s="18" t="s">
        <v>981</v>
      </c>
      <c r="D153" s="18" t="s">
        <v>221</v>
      </c>
      <c r="E153" s="18" t="s">
        <v>982</v>
      </c>
      <c r="F153" s="19">
        <v>82650</v>
      </c>
      <c r="H153" s="19">
        <v>577485</v>
      </c>
    </row>
    <row r="154" spans="1:8" x14ac:dyDescent="0.25">
      <c r="D154" s="18" t="s">
        <v>454</v>
      </c>
      <c r="E154" s="18" t="s">
        <v>983</v>
      </c>
    </row>
    <row r="155" spans="1:8" x14ac:dyDescent="0.25">
      <c r="E155" s="18" t="s">
        <v>984</v>
      </c>
    </row>
    <row r="156" spans="1:8" x14ac:dyDescent="0.25">
      <c r="E156" s="18" t="s">
        <v>985</v>
      </c>
    </row>
    <row r="157" spans="1:8" x14ac:dyDescent="0.25">
      <c r="A157" s="18" t="s">
        <v>980</v>
      </c>
      <c r="B157" s="18" t="s">
        <v>219</v>
      </c>
      <c r="C157" s="18" t="s">
        <v>981</v>
      </c>
      <c r="D157" s="18" t="s">
        <v>221</v>
      </c>
      <c r="E157" s="18" t="s">
        <v>982</v>
      </c>
      <c r="F157" s="19">
        <v>33660</v>
      </c>
      <c r="H157" s="19">
        <v>611145</v>
      </c>
    </row>
    <row r="158" spans="1:8" x14ac:dyDescent="0.25">
      <c r="D158" s="18" t="s">
        <v>454</v>
      </c>
      <c r="E158" s="18" t="s">
        <v>983</v>
      </c>
    </row>
    <row r="159" spans="1:8" x14ac:dyDescent="0.25">
      <c r="E159" s="18" t="s">
        <v>984</v>
      </c>
    </row>
    <row r="160" spans="1:8" x14ac:dyDescent="0.25">
      <c r="E160" s="18" t="s">
        <v>985</v>
      </c>
    </row>
    <row r="161" spans="1:8" x14ac:dyDescent="0.25">
      <c r="A161" s="18" t="s">
        <v>980</v>
      </c>
      <c r="B161" s="18" t="s">
        <v>219</v>
      </c>
      <c r="C161" s="18" t="s">
        <v>981</v>
      </c>
      <c r="D161" s="18" t="s">
        <v>221</v>
      </c>
      <c r="E161" s="18" t="s">
        <v>982</v>
      </c>
      <c r="F161" s="19">
        <v>24795</v>
      </c>
      <c r="H161" s="19">
        <v>635940</v>
      </c>
    </row>
    <row r="162" spans="1:8" x14ac:dyDescent="0.25">
      <c r="D162" s="18" t="s">
        <v>454</v>
      </c>
      <c r="E162" s="18" t="s">
        <v>983</v>
      </c>
    </row>
    <row r="163" spans="1:8" x14ac:dyDescent="0.25">
      <c r="A163" s="18" t="s">
        <v>984</v>
      </c>
    </row>
    <row r="164" spans="1:8" x14ac:dyDescent="0.25">
      <c r="A164" s="18" t="s">
        <v>980</v>
      </c>
      <c r="B164" s="18" t="s">
        <v>219</v>
      </c>
      <c r="C164" s="18" t="s">
        <v>981</v>
      </c>
      <c r="D164" s="18" t="s">
        <v>221</v>
      </c>
      <c r="E164" s="18" t="s">
        <v>982</v>
      </c>
      <c r="F164" s="19">
        <v>8265</v>
      </c>
      <c r="H164" s="19">
        <v>644205</v>
      </c>
    </row>
    <row r="165" spans="1:8" x14ac:dyDescent="0.25">
      <c r="D165" s="18" t="s">
        <v>454</v>
      </c>
      <c r="E165" s="18" t="s">
        <v>983</v>
      </c>
    </row>
    <row r="166" spans="1:8" x14ac:dyDescent="0.25">
      <c r="E166" s="18" t="s">
        <v>984</v>
      </c>
    </row>
    <row r="167" spans="1:8" x14ac:dyDescent="0.25">
      <c r="E167" s="18" t="s">
        <v>985</v>
      </c>
    </row>
    <row r="168" spans="1:8" x14ac:dyDescent="0.25">
      <c r="A168" s="18" t="s">
        <v>980</v>
      </c>
      <c r="B168" s="18" t="s">
        <v>219</v>
      </c>
      <c r="C168" s="18" t="s">
        <v>981</v>
      </c>
      <c r="D168" s="18" t="s">
        <v>221</v>
      </c>
      <c r="E168" s="18" t="s">
        <v>982</v>
      </c>
      <c r="F168" s="19">
        <v>16530</v>
      </c>
      <c r="H168" s="19">
        <v>660735</v>
      </c>
    </row>
    <row r="169" spans="1:8" x14ac:dyDescent="0.25">
      <c r="D169" s="18" t="s">
        <v>454</v>
      </c>
      <c r="E169" s="18" t="s">
        <v>983</v>
      </c>
    </row>
    <row r="170" spans="1:8" x14ac:dyDescent="0.25">
      <c r="E170" s="18" t="s">
        <v>984</v>
      </c>
    </row>
    <row r="171" spans="1:8" x14ac:dyDescent="0.25">
      <c r="E171" s="18" t="s">
        <v>985</v>
      </c>
    </row>
    <row r="172" spans="1:8" x14ac:dyDescent="0.25">
      <c r="A172" s="18" t="s">
        <v>980</v>
      </c>
      <c r="B172" s="18" t="s">
        <v>219</v>
      </c>
      <c r="C172" s="18" t="s">
        <v>981</v>
      </c>
      <c r="D172" s="18" t="s">
        <v>221</v>
      </c>
      <c r="E172" s="18" t="s">
        <v>982</v>
      </c>
      <c r="F172" s="19">
        <v>8265</v>
      </c>
      <c r="H172" s="19">
        <v>669000</v>
      </c>
    </row>
    <row r="173" spans="1:8" x14ac:dyDescent="0.25">
      <c r="D173" s="18" t="s">
        <v>454</v>
      </c>
      <c r="E173" s="18" t="s">
        <v>983</v>
      </c>
    </row>
    <row r="174" spans="1:8" x14ac:dyDescent="0.25">
      <c r="E174" s="18" t="s">
        <v>984</v>
      </c>
    </row>
    <row r="175" spans="1:8" x14ac:dyDescent="0.25">
      <c r="E175" s="18" t="s">
        <v>985</v>
      </c>
    </row>
    <row r="176" spans="1:8" x14ac:dyDescent="0.25">
      <c r="A176" s="18" t="s">
        <v>980</v>
      </c>
      <c r="B176" s="18" t="s">
        <v>219</v>
      </c>
      <c r="C176" s="18" t="s">
        <v>981</v>
      </c>
      <c r="D176" s="18" t="s">
        <v>221</v>
      </c>
      <c r="E176" s="18" t="s">
        <v>982</v>
      </c>
      <c r="F176" s="19">
        <v>66120</v>
      </c>
      <c r="H176" s="19">
        <v>735120</v>
      </c>
    </row>
    <row r="177" spans="1:8" x14ac:dyDescent="0.25">
      <c r="D177" s="18" t="s">
        <v>454</v>
      </c>
      <c r="E177" s="18" t="s">
        <v>983</v>
      </c>
    </row>
    <row r="178" spans="1:8" x14ac:dyDescent="0.25">
      <c r="E178" s="18" t="s">
        <v>984</v>
      </c>
    </row>
    <row r="179" spans="1:8" x14ac:dyDescent="0.25">
      <c r="E179" s="18" t="s">
        <v>985</v>
      </c>
    </row>
    <row r="180" spans="1:8" x14ac:dyDescent="0.25">
      <c r="A180" s="18" t="s">
        <v>980</v>
      </c>
      <c r="B180" s="18" t="s">
        <v>219</v>
      </c>
      <c r="C180" s="18" t="s">
        <v>981</v>
      </c>
      <c r="D180" s="18" t="s">
        <v>221</v>
      </c>
      <c r="E180" s="18" t="s">
        <v>986</v>
      </c>
      <c r="F180" s="19">
        <v>33060</v>
      </c>
      <c r="H180" s="19">
        <v>768180</v>
      </c>
    </row>
    <row r="181" spans="1:8" x14ac:dyDescent="0.25">
      <c r="D181" s="18" t="s">
        <v>454</v>
      </c>
    </row>
    <row r="182" spans="1:8" x14ac:dyDescent="0.25">
      <c r="A182" s="18" t="s">
        <v>980</v>
      </c>
      <c r="B182" s="18" t="s">
        <v>219</v>
      </c>
      <c r="C182" s="18" t="s">
        <v>981</v>
      </c>
      <c r="D182" s="18" t="s">
        <v>221</v>
      </c>
      <c r="E182" s="18" t="s">
        <v>987</v>
      </c>
      <c r="F182" s="19">
        <v>16530</v>
      </c>
      <c r="H182" s="19">
        <v>784710</v>
      </c>
    </row>
    <row r="183" spans="1:8" x14ac:dyDescent="0.25">
      <c r="D183" s="18" t="s">
        <v>454</v>
      </c>
    </row>
    <row r="184" spans="1:8" x14ac:dyDescent="0.25">
      <c r="A184" s="18" t="s">
        <v>980</v>
      </c>
      <c r="B184" s="18" t="s">
        <v>219</v>
      </c>
      <c r="C184" s="18" t="s">
        <v>981</v>
      </c>
      <c r="D184" s="18" t="s">
        <v>221</v>
      </c>
      <c r="E184" s="18" t="s">
        <v>988</v>
      </c>
      <c r="F184" s="19">
        <v>24795</v>
      </c>
      <c r="H184" s="19">
        <v>809505</v>
      </c>
    </row>
    <row r="185" spans="1:8" x14ac:dyDescent="0.25">
      <c r="D185" s="18" t="s">
        <v>454</v>
      </c>
    </row>
    <row r="186" spans="1:8" x14ac:dyDescent="0.25">
      <c r="A186" s="18" t="s">
        <v>980</v>
      </c>
      <c r="B186" s="18" t="s">
        <v>219</v>
      </c>
      <c r="C186" s="18" t="s">
        <v>981</v>
      </c>
      <c r="D186" s="18" t="s">
        <v>221</v>
      </c>
      <c r="E186" s="18" t="s">
        <v>989</v>
      </c>
      <c r="F186" s="19">
        <v>49590</v>
      </c>
      <c r="H186" s="19">
        <v>859095</v>
      </c>
    </row>
    <row r="187" spans="1:8" x14ac:dyDescent="0.25">
      <c r="D187" s="18" t="s">
        <v>454</v>
      </c>
    </row>
    <row r="188" spans="1:8" x14ac:dyDescent="0.25">
      <c r="A188" s="18" t="s">
        <v>980</v>
      </c>
      <c r="B188" s="18" t="s">
        <v>219</v>
      </c>
      <c r="C188" s="18" t="s">
        <v>981</v>
      </c>
      <c r="D188" s="18" t="s">
        <v>221</v>
      </c>
      <c r="E188" s="18" t="s">
        <v>990</v>
      </c>
      <c r="F188" s="19">
        <v>16530</v>
      </c>
      <c r="H188" s="19">
        <v>875625</v>
      </c>
    </row>
    <row r="189" spans="1:8" x14ac:dyDescent="0.25">
      <c r="D189" s="18" t="s">
        <v>454</v>
      </c>
    </row>
    <row r="190" spans="1:8" x14ac:dyDescent="0.25">
      <c r="A190" s="18" t="s">
        <v>980</v>
      </c>
      <c r="B190" s="18" t="s">
        <v>219</v>
      </c>
      <c r="C190" s="18" t="s">
        <v>981</v>
      </c>
      <c r="D190" s="18" t="s">
        <v>221</v>
      </c>
      <c r="E190" s="18" t="s">
        <v>991</v>
      </c>
      <c r="F190" s="19">
        <v>8265</v>
      </c>
      <c r="H190" s="19">
        <v>883890</v>
      </c>
    </row>
    <row r="191" spans="1:8" x14ac:dyDescent="0.25">
      <c r="D191" s="18" t="s">
        <v>454</v>
      </c>
    </row>
    <row r="192" spans="1:8" x14ac:dyDescent="0.25">
      <c r="A192" s="18" t="s">
        <v>980</v>
      </c>
      <c r="B192" s="18" t="s">
        <v>219</v>
      </c>
      <c r="C192" s="18" t="s">
        <v>981</v>
      </c>
      <c r="D192" s="18" t="s">
        <v>221</v>
      </c>
      <c r="E192" s="18" t="s">
        <v>992</v>
      </c>
      <c r="F192" s="19">
        <v>41325</v>
      </c>
      <c r="H192" s="19">
        <v>925215</v>
      </c>
    </row>
    <row r="193" spans="1:8" x14ac:dyDescent="0.25">
      <c r="D193" s="18" t="s">
        <v>454</v>
      </c>
    </row>
    <row r="194" spans="1:8" x14ac:dyDescent="0.25">
      <c r="A194" s="18" t="s">
        <v>980</v>
      </c>
      <c r="B194" s="18" t="s">
        <v>219</v>
      </c>
      <c r="C194" s="18" t="s">
        <v>981</v>
      </c>
      <c r="D194" s="18" t="s">
        <v>221</v>
      </c>
      <c r="E194" s="18" t="s">
        <v>993</v>
      </c>
      <c r="F194" s="19">
        <v>5290</v>
      </c>
      <c r="H194" s="19">
        <v>930505</v>
      </c>
    </row>
    <row r="195" spans="1:8" x14ac:dyDescent="0.25">
      <c r="D195" s="18" t="s">
        <v>454</v>
      </c>
    </row>
    <row r="196" spans="1:8" x14ac:dyDescent="0.25">
      <c r="A196" s="18" t="s">
        <v>980</v>
      </c>
      <c r="B196" s="18" t="s">
        <v>219</v>
      </c>
      <c r="C196" s="18" t="s">
        <v>981</v>
      </c>
      <c r="D196" s="18" t="s">
        <v>221</v>
      </c>
      <c r="E196" s="18" t="s">
        <v>994</v>
      </c>
      <c r="F196" s="19">
        <v>82650</v>
      </c>
      <c r="H196" s="19">
        <v>1013155</v>
      </c>
    </row>
    <row r="197" spans="1:8" x14ac:dyDescent="0.25">
      <c r="D197" s="18" t="s">
        <v>454</v>
      </c>
    </row>
    <row r="198" spans="1:8" x14ac:dyDescent="0.25">
      <c r="A198" s="18" t="s">
        <v>980</v>
      </c>
      <c r="B198" s="18" t="s">
        <v>219</v>
      </c>
      <c r="C198" s="18" t="s">
        <v>981</v>
      </c>
      <c r="D198" s="18" t="s">
        <v>221</v>
      </c>
      <c r="E198" s="18" t="s">
        <v>995</v>
      </c>
      <c r="F198" s="19">
        <v>33060</v>
      </c>
      <c r="H198" s="19">
        <v>1046215</v>
      </c>
    </row>
    <row r="199" spans="1:8" x14ac:dyDescent="0.25">
      <c r="D199" s="18" t="s">
        <v>454</v>
      </c>
    </row>
    <row r="200" spans="1:8" x14ac:dyDescent="0.25">
      <c r="A200" s="18" t="s">
        <v>980</v>
      </c>
      <c r="B200" s="18" t="s">
        <v>219</v>
      </c>
      <c r="C200" s="18" t="s">
        <v>981</v>
      </c>
      <c r="D200" s="18" t="s">
        <v>221</v>
      </c>
      <c r="E200" s="18" t="s">
        <v>996</v>
      </c>
      <c r="F200" s="19">
        <v>49590</v>
      </c>
      <c r="H200" s="19">
        <v>1095805</v>
      </c>
    </row>
    <row r="201" spans="1:8" x14ac:dyDescent="0.25">
      <c r="A201" s="18" t="s">
        <v>454</v>
      </c>
    </row>
    <row r="202" spans="1:8" x14ac:dyDescent="0.25">
      <c r="A202" s="18" t="s">
        <v>980</v>
      </c>
      <c r="B202" s="18" t="s">
        <v>219</v>
      </c>
      <c r="C202" s="18" t="s">
        <v>981</v>
      </c>
      <c r="D202" s="18" t="s">
        <v>221</v>
      </c>
      <c r="E202" s="18" t="s">
        <v>997</v>
      </c>
      <c r="F202" s="19">
        <v>8265</v>
      </c>
      <c r="H202" s="19">
        <v>1104070</v>
      </c>
    </row>
    <row r="203" spans="1:8" x14ac:dyDescent="0.25">
      <c r="D203" s="18" t="s">
        <v>454</v>
      </c>
    </row>
    <row r="204" spans="1:8" x14ac:dyDescent="0.25">
      <c r="A204" s="18" t="s">
        <v>980</v>
      </c>
      <c r="B204" s="18" t="s">
        <v>219</v>
      </c>
      <c r="C204" s="18" t="s">
        <v>981</v>
      </c>
      <c r="D204" s="18" t="s">
        <v>221</v>
      </c>
      <c r="E204" s="18" t="s">
        <v>998</v>
      </c>
      <c r="F204" s="19">
        <v>57855</v>
      </c>
      <c r="H204" s="19">
        <v>1161925</v>
      </c>
    </row>
    <row r="205" spans="1:8" x14ac:dyDescent="0.25">
      <c r="D205" s="18" t="s">
        <v>454</v>
      </c>
    </row>
    <row r="206" spans="1:8" x14ac:dyDescent="0.25">
      <c r="A206" s="18" t="s">
        <v>980</v>
      </c>
      <c r="B206" s="18" t="s">
        <v>219</v>
      </c>
      <c r="C206" s="18" t="s">
        <v>981</v>
      </c>
      <c r="D206" s="18" t="s">
        <v>221</v>
      </c>
      <c r="E206" s="18" t="s">
        <v>999</v>
      </c>
      <c r="F206" s="19">
        <v>33060</v>
      </c>
      <c r="H206" s="19">
        <v>1194985</v>
      </c>
    </row>
    <row r="207" spans="1:8" x14ac:dyDescent="0.25">
      <c r="D207" s="18" t="s">
        <v>454</v>
      </c>
    </row>
    <row r="208" spans="1:8" x14ac:dyDescent="0.25">
      <c r="A208" s="18" t="s">
        <v>980</v>
      </c>
      <c r="B208" s="18" t="s">
        <v>219</v>
      </c>
      <c r="C208" s="18" t="s">
        <v>981</v>
      </c>
      <c r="D208" s="18" t="s">
        <v>221</v>
      </c>
      <c r="E208" s="18" t="s">
        <v>1000</v>
      </c>
      <c r="F208" s="19">
        <v>8265</v>
      </c>
      <c r="H208" s="19">
        <v>1203250</v>
      </c>
    </row>
    <row r="209" spans="1:8" x14ac:dyDescent="0.25">
      <c r="D209" s="18" t="s">
        <v>454</v>
      </c>
    </row>
    <row r="210" spans="1:8" x14ac:dyDescent="0.25">
      <c r="A210" s="18" t="s">
        <v>980</v>
      </c>
      <c r="B210" s="18" t="s">
        <v>219</v>
      </c>
      <c r="C210" s="18" t="s">
        <v>981</v>
      </c>
      <c r="D210" s="18" t="s">
        <v>221</v>
      </c>
      <c r="E210" s="18" t="s">
        <v>1001</v>
      </c>
      <c r="F210" s="19">
        <v>16530</v>
      </c>
      <c r="H210" s="19">
        <v>1219780</v>
      </c>
    </row>
    <row r="211" spans="1:8" x14ac:dyDescent="0.25">
      <c r="D211" s="18" t="s">
        <v>454</v>
      </c>
    </row>
    <row r="212" spans="1:8" x14ac:dyDescent="0.25">
      <c r="A212" s="18" t="s">
        <v>980</v>
      </c>
      <c r="B212" s="18" t="s">
        <v>219</v>
      </c>
      <c r="C212" s="18" t="s">
        <v>981</v>
      </c>
      <c r="D212" s="18" t="s">
        <v>221</v>
      </c>
      <c r="E212" s="18" t="s">
        <v>1002</v>
      </c>
      <c r="F212" s="19">
        <v>66120</v>
      </c>
      <c r="H212" s="19">
        <v>1285900</v>
      </c>
    </row>
    <row r="213" spans="1:8" x14ac:dyDescent="0.25">
      <c r="D213" s="18" t="s">
        <v>454</v>
      </c>
    </row>
    <row r="214" spans="1:8" x14ac:dyDescent="0.25">
      <c r="A214" s="18" t="s">
        <v>980</v>
      </c>
      <c r="B214" s="18" t="s">
        <v>219</v>
      </c>
      <c r="C214" s="18" t="s">
        <v>981</v>
      </c>
      <c r="D214" s="18" t="s">
        <v>221</v>
      </c>
      <c r="E214" s="18" t="s">
        <v>1003</v>
      </c>
      <c r="F214" s="19">
        <v>8265</v>
      </c>
      <c r="H214" s="19">
        <v>1294165</v>
      </c>
    </row>
    <row r="215" spans="1:8" x14ac:dyDescent="0.25">
      <c r="D215" s="18" t="s">
        <v>454</v>
      </c>
    </row>
    <row r="216" spans="1:8" x14ac:dyDescent="0.25">
      <c r="A216" s="18" t="s">
        <v>980</v>
      </c>
      <c r="B216" s="18" t="s">
        <v>219</v>
      </c>
      <c r="C216" s="18" t="s">
        <v>981</v>
      </c>
      <c r="D216" s="18" t="s">
        <v>221</v>
      </c>
      <c r="E216" s="18" t="s">
        <v>1004</v>
      </c>
      <c r="F216" s="19">
        <v>16530</v>
      </c>
      <c r="H216" s="19">
        <v>1310695</v>
      </c>
    </row>
    <row r="217" spans="1:8" x14ac:dyDescent="0.25">
      <c r="D217" s="18" t="s">
        <v>454</v>
      </c>
    </row>
    <row r="218" spans="1:8" x14ac:dyDescent="0.25">
      <c r="A218" s="18" t="s">
        <v>980</v>
      </c>
      <c r="B218" s="18" t="s">
        <v>219</v>
      </c>
      <c r="C218" s="18" t="s">
        <v>981</v>
      </c>
      <c r="D218" s="18" t="s">
        <v>221</v>
      </c>
      <c r="E218" s="18" t="s">
        <v>1005</v>
      </c>
      <c r="F218" s="19">
        <v>123975</v>
      </c>
      <c r="H218" s="19">
        <v>1434670</v>
      </c>
    </row>
    <row r="219" spans="1:8" x14ac:dyDescent="0.25">
      <c r="D219" s="18" t="s">
        <v>454</v>
      </c>
    </row>
    <row r="220" spans="1:8" x14ac:dyDescent="0.25">
      <c r="A220" s="18" t="s">
        <v>980</v>
      </c>
      <c r="B220" s="18" t="s">
        <v>219</v>
      </c>
      <c r="C220" s="18" t="s">
        <v>981</v>
      </c>
      <c r="D220" s="18" t="s">
        <v>221</v>
      </c>
      <c r="E220" s="18" t="s">
        <v>1006</v>
      </c>
      <c r="F220" s="19">
        <v>24795</v>
      </c>
      <c r="H220" s="19">
        <v>1459465</v>
      </c>
    </row>
    <row r="221" spans="1:8" x14ac:dyDescent="0.25">
      <c r="D221" s="18" t="s">
        <v>454</v>
      </c>
    </row>
    <row r="222" spans="1:8" x14ac:dyDescent="0.25">
      <c r="A222" s="18" t="s">
        <v>980</v>
      </c>
      <c r="B222" s="18" t="s">
        <v>219</v>
      </c>
      <c r="C222" s="18" t="s">
        <v>981</v>
      </c>
      <c r="D222" s="18" t="s">
        <v>221</v>
      </c>
      <c r="E222" s="18" t="s">
        <v>1007</v>
      </c>
      <c r="F222" s="19">
        <v>24795</v>
      </c>
      <c r="H222" s="19">
        <v>1484260</v>
      </c>
    </row>
    <row r="223" spans="1:8" x14ac:dyDescent="0.25">
      <c r="D223" s="18" t="s">
        <v>454</v>
      </c>
    </row>
    <row r="224" spans="1:8" x14ac:dyDescent="0.25">
      <c r="A224" s="18" t="s">
        <v>980</v>
      </c>
      <c r="B224" s="18" t="s">
        <v>219</v>
      </c>
      <c r="C224" s="18" t="s">
        <v>981</v>
      </c>
      <c r="D224" s="18" t="s">
        <v>221</v>
      </c>
      <c r="E224" s="18" t="s">
        <v>1008</v>
      </c>
      <c r="F224" s="19">
        <v>33060</v>
      </c>
      <c r="H224" s="19">
        <v>1517320</v>
      </c>
    </row>
    <row r="225" spans="1:8" x14ac:dyDescent="0.25">
      <c r="D225" s="18" t="s">
        <v>454</v>
      </c>
    </row>
    <row r="226" spans="1:8" x14ac:dyDescent="0.25">
      <c r="A226" s="18" t="s">
        <v>980</v>
      </c>
      <c r="B226" s="18" t="s">
        <v>219</v>
      </c>
      <c r="C226" s="18" t="s">
        <v>981</v>
      </c>
      <c r="D226" s="18" t="s">
        <v>221</v>
      </c>
      <c r="E226" s="18" t="s">
        <v>1009</v>
      </c>
      <c r="F226" s="19">
        <v>132240</v>
      </c>
      <c r="H226" s="19">
        <v>1649560</v>
      </c>
    </row>
    <row r="227" spans="1:8" x14ac:dyDescent="0.25">
      <c r="D227" s="18" t="s">
        <v>454</v>
      </c>
    </row>
    <row r="228" spans="1:8" x14ac:dyDescent="0.25">
      <c r="A228" s="18" t="s">
        <v>980</v>
      </c>
      <c r="B228" s="18" t="s">
        <v>219</v>
      </c>
      <c r="C228" s="18" t="s">
        <v>981</v>
      </c>
      <c r="D228" s="18" t="s">
        <v>221</v>
      </c>
      <c r="E228" s="18" t="s">
        <v>1009</v>
      </c>
      <c r="F228" s="19">
        <v>148770</v>
      </c>
      <c r="H228" s="19">
        <v>1798330</v>
      </c>
    </row>
    <row r="229" spans="1:8" x14ac:dyDescent="0.25">
      <c r="D229" s="18" t="s">
        <v>454</v>
      </c>
    </row>
    <row r="230" spans="1:8" x14ac:dyDescent="0.25">
      <c r="A230" s="18" t="s">
        <v>980</v>
      </c>
      <c r="B230" s="18" t="s">
        <v>219</v>
      </c>
      <c r="C230" s="18" t="s">
        <v>981</v>
      </c>
      <c r="D230" s="18" t="s">
        <v>221</v>
      </c>
      <c r="E230" s="18" t="s">
        <v>1010</v>
      </c>
      <c r="F230" s="19">
        <v>49590</v>
      </c>
      <c r="H230" s="19">
        <v>1847920</v>
      </c>
    </row>
    <row r="231" spans="1:8" x14ac:dyDescent="0.25">
      <c r="D231" s="18" t="s">
        <v>454</v>
      </c>
    </row>
    <row r="232" spans="1:8" x14ac:dyDescent="0.25">
      <c r="A232" s="18" t="s">
        <v>980</v>
      </c>
      <c r="B232" s="18" t="s">
        <v>219</v>
      </c>
      <c r="C232" s="18" t="s">
        <v>981</v>
      </c>
      <c r="D232" s="18" t="s">
        <v>221</v>
      </c>
      <c r="E232" s="18" t="s">
        <v>1011</v>
      </c>
      <c r="F232" s="19">
        <v>33060</v>
      </c>
      <c r="H232" s="19">
        <v>1880980</v>
      </c>
    </row>
    <row r="233" spans="1:8" x14ac:dyDescent="0.25">
      <c r="D233" s="18" t="s">
        <v>454</v>
      </c>
    </row>
    <row r="234" spans="1:8" x14ac:dyDescent="0.25">
      <c r="A234" s="18" t="s">
        <v>980</v>
      </c>
      <c r="B234" s="18" t="s">
        <v>219</v>
      </c>
      <c r="C234" s="18" t="s">
        <v>981</v>
      </c>
      <c r="D234" s="18" t="s">
        <v>221</v>
      </c>
      <c r="E234" s="18" t="s">
        <v>1012</v>
      </c>
      <c r="F234" s="19">
        <v>41325</v>
      </c>
      <c r="H234" s="19">
        <v>1922305</v>
      </c>
    </row>
    <row r="235" spans="1:8" x14ac:dyDescent="0.25">
      <c r="D235" s="18" t="s">
        <v>454</v>
      </c>
    </row>
    <row r="236" spans="1:8" x14ac:dyDescent="0.25">
      <c r="A236" s="18" t="s">
        <v>1013</v>
      </c>
      <c r="B236" s="18" t="s">
        <v>169</v>
      </c>
      <c r="C236" s="18" t="s">
        <v>1014</v>
      </c>
      <c r="D236" s="18" t="s">
        <v>1015</v>
      </c>
      <c r="E236" s="18" t="s">
        <v>1016</v>
      </c>
      <c r="G236" s="19">
        <v>74385</v>
      </c>
      <c r="H236" s="19">
        <v>1847920</v>
      </c>
    </row>
    <row r="237" spans="1:8" x14ac:dyDescent="0.25">
      <c r="A237" s="18" t="s">
        <v>1013</v>
      </c>
      <c r="B237" s="18" t="s">
        <v>169</v>
      </c>
      <c r="C237" s="18" t="s">
        <v>1017</v>
      </c>
      <c r="D237" s="18" t="s">
        <v>1015</v>
      </c>
      <c r="E237" s="18" t="s">
        <v>1016</v>
      </c>
      <c r="G237" s="19">
        <v>16530</v>
      </c>
      <c r="H237" s="19">
        <v>1831390</v>
      </c>
    </row>
    <row r="238" spans="1:8" x14ac:dyDescent="0.25">
      <c r="A238" s="18" t="s">
        <v>1018</v>
      </c>
      <c r="B238" s="18" t="s">
        <v>169</v>
      </c>
      <c r="C238" s="18" t="s">
        <v>1019</v>
      </c>
      <c r="D238" s="18" t="s">
        <v>1020</v>
      </c>
      <c r="E238" s="18" t="s">
        <v>1021</v>
      </c>
      <c r="G238" s="19">
        <v>247950</v>
      </c>
      <c r="H238" s="19">
        <v>1583440</v>
      </c>
    </row>
    <row r="239" spans="1:8" x14ac:dyDescent="0.25">
      <c r="A239" s="18" t="s">
        <v>1018</v>
      </c>
      <c r="B239" s="18" t="s">
        <v>169</v>
      </c>
      <c r="C239" s="18" t="s">
        <v>1022</v>
      </c>
      <c r="D239" s="18" t="s">
        <v>1023</v>
      </c>
      <c r="E239" s="18" t="s">
        <v>1024</v>
      </c>
      <c r="G239" s="19">
        <v>49590</v>
      </c>
      <c r="H239" s="19">
        <v>1533850</v>
      </c>
    </row>
    <row r="240" spans="1:8" x14ac:dyDescent="0.25">
      <c r="A240" s="18" t="s">
        <v>1025</v>
      </c>
      <c r="B240" s="18" t="s">
        <v>169</v>
      </c>
      <c r="C240" s="18" t="s">
        <v>1026</v>
      </c>
      <c r="D240" s="18" t="s">
        <v>1027</v>
      </c>
      <c r="E240" s="18" t="s">
        <v>1028</v>
      </c>
      <c r="G240" s="19">
        <v>24462.75</v>
      </c>
      <c r="H240" s="19">
        <v>1509387.25</v>
      </c>
    </row>
    <row r="241" spans="1:8" x14ac:dyDescent="0.25">
      <c r="A241" s="18" t="s">
        <v>1029</v>
      </c>
      <c r="B241" s="18" t="s">
        <v>169</v>
      </c>
      <c r="C241" s="18" t="s">
        <v>1030</v>
      </c>
      <c r="D241" s="18" t="s">
        <v>1031</v>
      </c>
      <c r="E241" s="18" t="s">
        <v>1032</v>
      </c>
      <c r="G241" s="19">
        <v>99180</v>
      </c>
      <c r="H241" s="19">
        <v>1410207.25</v>
      </c>
    </row>
    <row r="242" spans="1:8" x14ac:dyDescent="0.25">
      <c r="A242" s="18" t="s">
        <v>1033</v>
      </c>
      <c r="B242" s="18" t="s">
        <v>169</v>
      </c>
      <c r="C242" s="18" t="s">
        <v>1034</v>
      </c>
      <c r="D242" s="18" t="s">
        <v>1035</v>
      </c>
      <c r="E242" s="18" t="s">
        <v>1036</v>
      </c>
      <c r="G242" s="19">
        <v>16530</v>
      </c>
      <c r="H242" s="19">
        <v>1393677.25</v>
      </c>
    </row>
    <row r="243" spans="1:8" x14ac:dyDescent="0.25">
      <c r="A243" s="18" t="s">
        <v>1033</v>
      </c>
      <c r="B243" s="18" t="s">
        <v>169</v>
      </c>
      <c r="C243" s="18" t="s">
        <v>1037</v>
      </c>
      <c r="D243" s="18" t="s">
        <v>1038</v>
      </c>
      <c r="E243" s="18" t="s">
        <v>1039</v>
      </c>
      <c r="G243" s="19">
        <v>8265</v>
      </c>
      <c r="H243" s="19">
        <v>1385412.25</v>
      </c>
    </row>
    <row r="244" spans="1:8" x14ac:dyDescent="0.25">
      <c r="A244" s="18" t="s">
        <v>1033</v>
      </c>
      <c r="B244" s="18" t="s">
        <v>169</v>
      </c>
      <c r="C244" s="18" t="s">
        <v>1040</v>
      </c>
      <c r="D244" s="18" t="s">
        <v>1038</v>
      </c>
      <c r="E244" s="18" t="s">
        <v>1039</v>
      </c>
      <c r="G244" s="19">
        <v>8265</v>
      </c>
      <c r="H244" s="19">
        <v>1377147.25</v>
      </c>
    </row>
    <row r="245" spans="1:8" x14ac:dyDescent="0.25">
      <c r="A245" s="18" t="s">
        <v>1033</v>
      </c>
      <c r="B245" s="18" t="s">
        <v>169</v>
      </c>
      <c r="C245" s="18" t="s">
        <v>1041</v>
      </c>
      <c r="D245" s="18" t="s">
        <v>1042</v>
      </c>
      <c r="E245" s="18" t="s">
        <v>632</v>
      </c>
      <c r="G245" s="19">
        <v>16530</v>
      </c>
      <c r="H245" s="19">
        <v>1360617.25</v>
      </c>
    </row>
    <row r="246" spans="1:8" x14ac:dyDescent="0.25">
      <c r="A246" s="18" t="s">
        <v>1033</v>
      </c>
      <c r="B246" s="18" t="s">
        <v>169</v>
      </c>
      <c r="C246" s="18" t="s">
        <v>1043</v>
      </c>
      <c r="D246" s="18" t="s">
        <v>1044</v>
      </c>
      <c r="E246" s="18" t="s">
        <v>1045</v>
      </c>
      <c r="G246" s="19">
        <v>8265</v>
      </c>
      <c r="H246" s="19">
        <v>1352352.25</v>
      </c>
    </row>
    <row r="247" spans="1:8" x14ac:dyDescent="0.25">
      <c r="A247" s="18" t="s">
        <v>773</v>
      </c>
      <c r="B247" s="18" t="s">
        <v>169</v>
      </c>
      <c r="C247" s="18" t="s">
        <v>1046</v>
      </c>
      <c r="D247" s="18" t="s">
        <v>1047</v>
      </c>
      <c r="E247" s="18" t="s">
        <v>1048</v>
      </c>
      <c r="G247" s="19">
        <v>74385</v>
      </c>
      <c r="H247" s="19">
        <v>1277967.25</v>
      </c>
    </row>
    <row r="248" spans="1:8" x14ac:dyDescent="0.25">
      <c r="A248" s="18" t="s">
        <v>783</v>
      </c>
      <c r="B248" s="18" t="s">
        <v>169</v>
      </c>
      <c r="C248" s="18" t="s">
        <v>1049</v>
      </c>
      <c r="D248" s="18" t="s">
        <v>1050</v>
      </c>
      <c r="E248" s="18" t="s">
        <v>632</v>
      </c>
      <c r="G248" s="19">
        <v>16530</v>
      </c>
      <c r="H248" s="19">
        <v>1261437.25</v>
      </c>
    </row>
    <row r="249" spans="1:8" x14ac:dyDescent="0.25">
      <c r="A249" s="18" t="s">
        <v>783</v>
      </c>
      <c r="B249" s="18" t="s">
        <v>169</v>
      </c>
      <c r="C249" s="18" t="s">
        <v>1051</v>
      </c>
      <c r="D249" s="18" t="s">
        <v>1050</v>
      </c>
      <c r="E249" s="18" t="s">
        <v>632</v>
      </c>
      <c r="G249" s="19">
        <v>24795</v>
      </c>
      <c r="H249" s="19">
        <v>1236642.25</v>
      </c>
    </row>
    <row r="250" spans="1:8" x14ac:dyDescent="0.25">
      <c r="A250" s="18" t="s">
        <v>783</v>
      </c>
      <c r="B250" s="18" t="s">
        <v>169</v>
      </c>
      <c r="C250" s="18" t="s">
        <v>1052</v>
      </c>
      <c r="D250" s="18" t="s">
        <v>1053</v>
      </c>
      <c r="E250" s="18" t="s">
        <v>1054</v>
      </c>
      <c r="G250" s="19">
        <v>99180</v>
      </c>
      <c r="H250" s="19">
        <v>1137462.25</v>
      </c>
    </row>
    <row r="251" spans="1:8" x14ac:dyDescent="0.25">
      <c r="A251" s="18" t="s">
        <v>1055</v>
      </c>
      <c r="B251" s="18" t="s">
        <v>169</v>
      </c>
      <c r="C251" s="18" t="s">
        <v>1056</v>
      </c>
      <c r="D251" s="18" t="s">
        <v>1057</v>
      </c>
      <c r="E251" s="18" t="s">
        <v>1058</v>
      </c>
      <c r="G251" s="19">
        <v>8265</v>
      </c>
      <c r="H251" s="19">
        <v>1129197.25</v>
      </c>
    </row>
    <row r="252" spans="1:8" x14ac:dyDescent="0.25">
      <c r="A252" s="18" t="s">
        <v>1059</v>
      </c>
      <c r="B252" s="18" t="s">
        <v>169</v>
      </c>
      <c r="C252" s="18" t="s">
        <v>1060</v>
      </c>
      <c r="D252" s="18" t="s">
        <v>1061</v>
      </c>
      <c r="E252" s="18" t="s">
        <v>1062</v>
      </c>
      <c r="G252" s="19">
        <v>33060</v>
      </c>
      <c r="H252" s="19">
        <v>1096137.25</v>
      </c>
    </row>
    <row r="253" spans="1:8" x14ac:dyDescent="0.25">
      <c r="A253" s="18" t="s">
        <v>1063</v>
      </c>
      <c r="B253" s="18" t="s">
        <v>219</v>
      </c>
      <c r="C253" s="18" t="s">
        <v>1064</v>
      </c>
      <c r="D253" s="18" t="s">
        <v>221</v>
      </c>
      <c r="E253" s="18" t="s">
        <v>1065</v>
      </c>
      <c r="F253" s="19">
        <v>33060</v>
      </c>
      <c r="H253" s="19">
        <v>1129197.25</v>
      </c>
    </row>
    <row r="254" spans="1:8" x14ac:dyDescent="0.25">
      <c r="D254" s="18" t="s">
        <v>454</v>
      </c>
      <c r="E254" s="18" t="s">
        <v>1066</v>
      </c>
    </row>
    <row r="255" spans="1:8" x14ac:dyDescent="0.25">
      <c r="E255" s="18" t="s">
        <v>1067</v>
      </c>
    </row>
    <row r="256" spans="1:8" x14ac:dyDescent="0.25">
      <c r="E256" s="22">
        <v>1</v>
      </c>
    </row>
    <row r="257" spans="1:8" x14ac:dyDescent="0.25">
      <c r="A257" s="18" t="s">
        <v>1063</v>
      </c>
      <c r="B257" s="18" t="s">
        <v>219</v>
      </c>
      <c r="C257" s="18" t="s">
        <v>1064</v>
      </c>
      <c r="D257" s="18" t="s">
        <v>221</v>
      </c>
      <c r="E257" s="18" t="s">
        <v>1065</v>
      </c>
      <c r="F257" s="19">
        <v>644670</v>
      </c>
      <c r="H257" s="19">
        <v>1773867.25</v>
      </c>
    </row>
    <row r="258" spans="1:8" x14ac:dyDescent="0.25">
      <c r="D258" s="18" t="s">
        <v>454</v>
      </c>
      <c r="E258" s="18" t="s">
        <v>1066</v>
      </c>
    </row>
    <row r="259" spans="1:8" x14ac:dyDescent="0.25">
      <c r="E259" s="18" t="s">
        <v>1067</v>
      </c>
    </row>
    <row r="260" spans="1:8" x14ac:dyDescent="0.25">
      <c r="E260" s="22">
        <v>1</v>
      </c>
    </row>
    <row r="261" spans="1:8" x14ac:dyDescent="0.25">
      <c r="A261" s="18" t="s">
        <v>1063</v>
      </c>
      <c r="B261" s="18" t="s">
        <v>219</v>
      </c>
      <c r="C261" s="18" t="s">
        <v>1064</v>
      </c>
      <c r="D261" s="18" t="s">
        <v>221</v>
      </c>
      <c r="E261" s="18" t="s">
        <v>1065</v>
      </c>
      <c r="F261" s="19">
        <v>16530</v>
      </c>
      <c r="H261" s="19">
        <v>1790397.25</v>
      </c>
    </row>
    <row r="262" spans="1:8" x14ac:dyDescent="0.25">
      <c r="D262" s="18" t="s">
        <v>454</v>
      </c>
      <c r="E262" s="18" t="s">
        <v>1066</v>
      </c>
    </row>
    <row r="263" spans="1:8" x14ac:dyDescent="0.25">
      <c r="E263" s="18" t="s">
        <v>1067</v>
      </c>
    </row>
    <row r="264" spans="1:8" x14ac:dyDescent="0.25">
      <c r="E264" s="22">
        <v>1</v>
      </c>
    </row>
    <row r="265" spans="1:8" x14ac:dyDescent="0.25">
      <c r="A265" s="18" t="s">
        <v>1063</v>
      </c>
      <c r="B265" s="18" t="s">
        <v>219</v>
      </c>
      <c r="C265" s="18" t="s">
        <v>1064</v>
      </c>
      <c r="D265" s="18" t="s">
        <v>221</v>
      </c>
      <c r="E265" s="18" t="s">
        <v>1065</v>
      </c>
      <c r="F265" s="19">
        <v>33060</v>
      </c>
      <c r="H265" s="19">
        <v>1823457.25</v>
      </c>
    </row>
    <row r="266" spans="1:8" x14ac:dyDescent="0.25">
      <c r="D266" s="18" t="s">
        <v>454</v>
      </c>
      <c r="E266" s="18" t="s">
        <v>1066</v>
      </c>
    </row>
    <row r="267" spans="1:8" x14ac:dyDescent="0.25">
      <c r="E267" s="18" t="s">
        <v>1067</v>
      </c>
    </row>
    <row r="268" spans="1:8" x14ac:dyDescent="0.25">
      <c r="E268" s="22">
        <v>1</v>
      </c>
    </row>
    <row r="269" spans="1:8" x14ac:dyDescent="0.25">
      <c r="A269" s="18" t="s">
        <v>1063</v>
      </c>
      <c r="B269" s="18" t="s">
        <v>219</v>
      </c>
      <c r="C269" s="18" t="s">
        <v>1064</v>
      </c>
      <c r="D269" s="18" t="s">
        <v>221</v>
      </c>
      <c r="E269" s="18" t="s">
        <v>1065</v>
      </c>
      <c r="F269" s="19">
        <v>57855</v>
      </c>
      <c r="H269" s="19">
        <v>1881312.25</v>
      </c>
    </row>
    <row r="270" spans="1:8" x14ac:dyDescent="0.25">
      <c r="D270" s="18" t="s">
        <v>454</v>
      </c>
      <c r="E270" s="18" t="s">
        <v>1066</v>
      </c>
    </row>
    <row r="271" spans="1:8" x14ac:dyDescent="0.25">
      <c r="E271" s="18" t="s">
        <v>1067</v>
      </c>
    </row>
    <row r="272" spans="1:8" x14ac:dyDescent="0.25">
      <c r="E272" s="22">
        <v>1</v>
      </c>
    </row>
    <row r="273" spans="1:8" x14ac:dyDescent="0.25">
      <c r="A273" s="18" t="s">
        <v>1063</v>
      </c>
      <c r="B273" s="18" t="s">
        <v>219</v>
      </c>
      <c r="C273" s="18" t="s">
        <v>1064</v>
      </c>
      <c r="D273" s="18" t="s">
        <v>221</v>
      </c>
      <c r="E273" s="18" t="s">
        <v>1065</v>
      </c>
      <c r="F273" s="19">
        <v>297540</v>
      </c>
      <c r="H273" s="19">
        <v>2178852.25</v>
      </c>
    </row>
    <row r="274" spans="1:8" x14ac:dyDescent="0.25">
      <c r="D274" s="18" t="s">
        <v>454</v>
      </c>
      <c r="E274" s="18" t="s">
        <v>1066</v>
      </c>
    </row>
    <row r="275" spans="1:8" x14ac:dyDescent="0.25">
      <c r="A275" s="18" t="s">
        <v>1063</v>
      </c>
      <c r="B275" s="18" t="s">
        <v>219</v>
      </c>
      <c r="C275" s="18" t="s">
        <v>1064</v>
      </c>
      <c r="D275" s="18" t="s">
        <v>221</v>
      </c>
      <c r="E275" s="18" t="s">
        <v>1065</v>
      </c>
      <c r="F275" s="19">
        <v>16530</v>
      </c>
      <c r="H275" s="19">
        <v>2195382.25</v>
      </c>
    </row>
    <row r="276" spans="1:8" x14ac:dyDescent="0.25">
      <c r="D276" s="18" t="s">
        <v>454</v>
      </c>
      <c r="E276" s="18" t="s">
        <v>1066</v>
      </c>
    </row>
    <row r="277" spans="1:8" x14ac:dyDescent="0.25">
      <c r="E277" s="18" t="s">
        <v>1067</v>
      </c>
    </row>
    <row r="278" spans="1:8" x14ac:dyDescent="0.25">
      <c r="E278" s="22">
        <v>1</v>
      </c>
    </row>
    <row r="279" spans="1:8" x14ac:dyDescent="0.25">
      <c r="A279" s="18" t="s">
        <v>1063</v>
      </c>
      <c r="B279" s="18" t="s">
        <v>219</v>
      </c>
      <c r="C279" s="18" t="s">
        <v>1064</v>
      </c>
      <c r="D279" s="18" t="s">
        <v>221</v>
      </c>
      <c r="E279" s="18" t="s">
        <v>1065</v>
      </c>
      <c r="F279" s="19">
        <v>33060</v>
      </c>
      <c r="H279" s="19">
        <v>2228442.25</v>
      </c>
    </row>
    <row r="280" spans="1:8" x14ac:dyDescent="0.25">
      <c r="D280" s="18" t="s">
        <v>454</v>
      </c>
      <c r="E280" s="18" t="s">
        <v>1066</v>
      </c>
    </row>
    <row r="281" spans="1:8" x14ac:dyDescent="0.25">
      <c r="E281" s="18" t="s">
        <v>1067</v>
      </c>
    </row>
    <row r="282" spans="1:8" x14ac:dyDescent="0.25">
      <c r="E282" s="22">
        <v>1</v>
      </c>
    </row>
    <row r="283" spans="1:8" x14ac:dyDescent="0.25">
      <c r="A283" s="18" t="s">
        <v>1063</v>
      </c>
      <c r="B283" s="18" t="s">
        <v>219</v>
      </c>
      <c r="C283" s="18" t="s">
        <v>1064</v>
      </c>
      <c r="D283" s="18" t="s">
        <v>221</v>
      </c>
      <c r="E283" s="18" t="s">
        <v>1065</v>
      </c>
      <c r="F283" s="19">
        <v>57855</v>
      </c>
      <c r="H283" s="19">
        <v>2286297.25</v>
      </c>
    </row>
    <row r="284" spans="1:8" x14ac:dyDescent="0.25">
      <c r="D284" s="18" t="s">
        <v>454</v>
      </c>
      <c r="E284" s="18" t="s">
        <v>1066</v>
      </c>
    </row>
    <row r="285" spans="1:8" x14ac:dyDescent="0.25">
      <c r="E285" s="18" t="s">
        <v>1067</v>
      </c>
    </row>
    <row r="286" spans="1:8" x14ac:dyDescent="0.25">
      <c r="E286" s="22">
        <v>1</v>
      </c>
    </row>
    <row r="287" spans="1:8" x14ac:dyDescent="0.25">
      <c r="A287" s="18" t="s">
        <v>1063</v>
      </c>
      <c r="B287" s="18" t="s">
        <v>219</v>
      </c>
      <c r="C287" s="18" t="s">
        <v>1064</v>
      </c>
      <c r="D287" s="18" t="s">
        <v>221</v>
      </c>
      <c r="E287" s="18" t="s">
        <v>1065</v>
      </c>
      <c r="F287" s="19">
        <v>49590</v>
      </c>
      <c r="H287" s="19">
        <v>2335887.25</v>
      </c>
    </row>
    <row r="288" spans="1:8" x14ac:dyDescent="0.25">
      <c r="D288" s="18" t="s">
        <v>454</v>
      </c>
      <c r="E288" s="18" t="s">
        <v>1066</v>
      </c>
    </row>
    <row r="289" spans="1:8" x14ac:dyDescent="0.25">
      <c r="E289" s="18" t="s">
        <v>1067</v>
      </c>
    </row>
    <row r="290" spans="1:8" x14ac:dyDescent="0.25">
      <c r="E290" s="22">
        <v>1</v>
      </c>
    </row>
    <row r="291" spans="1:8" x14ac:dyDescent="0.25">
      <c r="A291" s="18" t="s">
        <v>1063</v>
      </c>
      <c r="B291" s="18" t="s">
        <v>219</v>
      </c>
      <c r="C291" s="18" t="s">
        <v>1064</v>
      </c>
      <c r="D291" s="18" t="s">
        <v>221</v>
      </c>
      <c r="E291" s="18" t="s">
        <v>1065</v>
      </c>
      <c r="F291" s="19">
        <v>66120</v>
      </c>
      <c r="H291" s="19">
        <v>2402007.25</v>
      </c>
    </row>
    <row r="292" spans="1:8" x14ac:dyDescent="0.25">
      <c r="D292" s="18" t="s">
        <v>454</v>
      </c>
      <c r="E292" s="18" t="s">
        <v>1066</v>
      </c>
    </row>
    <row r="293" spans="1:8" x14ac:dyDescent="0.25">
      <c r="E293" s="18" t="s">
        <v>1067</v>
      </c>
    </row>
    <row r="294" spans="1:8" x14ac:dyDescent="0.25">
      <c r="E294" s="22">
        <v>1</v>
      </c>
    </row>
    <row r="295" spans="1:8" x14ac:dyDescent="0.25">
      <c r="A295" s="18" t="s">
        <v>1063</v>
      </c>
      <c r="B295" s="18" t="s">
        <v>219</v>
      </c>
      <c r="C295" s="18" t="s">
        <v>1064</v>
      </c>
      <c r="D295" s="18" t="s">
        <v>221</v>
      </c>
      <c r="E295" s="18" t="s">
        <v>1065</v>
      </c>
      <c r="F295" s="19">
        <v>33060</v>
      </c>
      <c r="H295" s="19">
        <v>2435067.25</v>
      </c>
    </row>
    <row r="296" spans="1:8" x14ac:dyDescent="0.25">
      <c r="D296" s="18" t="s">
        <v>454</v>
      </c>
      <c r="E296" s="18" t="s">
        <v>1066</v>
      </c>
    </row>
    <row r="297" spans="1:8" x14ac:dyDescent="0.25">
      <c r="E297" s="18" t="s">
        <v>1067</v>
      </c>
    </row>
    <row r="298" spans="1:8" x14ac:dyDescent="0.25">
      <c r="E298" s="22">
        <v>1</v>
      </c>
    </row>
    <row r="299" spans="1:8" x14ac:dyDescent="0.25">
      <c r="A299" s="18" t="s">
        <v>1063</v>
      </c>
      <c r="B299" s="18" t="s">
        <v>219</v>
      </c>
      <c r="C299" s="18" t="s">
        <v>1064</v>
      </c>
      <c r="D299" s="18" t="s">
        <v>221</v>
      </c>
      <c r="E299" s="18" t="s">
        <v>1065</v>
      </c>
      <c r="F299" s="19">
        <v>49590</v>
      </c>
      <c r="H299" s="19">
        <v>2484657.25</v>
      </c>
    </row>
    <row r="300" spans="1:8" x14ac:dyDescent="0.25">
      <c r="D300" s="18" t="s">
        <v>454</v>
      </c>
      <c r="E300" s="18" t="s">
        <v>1066</v>
      </c>
    </row>
    <row r="301" spans="1:8" x14ac:dyDescent="0.25">
      <c r="E301" s="18" t="s">
        <v>1067</v>
      </c>
    </row>
    <row r="302" spans="1:8" x14ac:dyDescent="0.25">
      <c r="E302" s="22">
        <v>1</v>
      </c>
    </row>
    <row r="303" spans="1:8" x14ac:dyDescent="0.25">
      <c r="A303" s="18" t="s">
        <v>1063</v>
      </c>
      <c r="B303" s="18" t="s">
        <v>219</v>
      </c>
      <c r="C303" s="18" t="s">
        <v>1064</v>
      </c>
      <c r="D303" s="18" t="s">
        <v>221</v>
      </c>
      <c r="E303" s="18" t="s">
        <v>1065</v>
      </c>
      <c r="F303" s="19">
        <v>74385</v>
      </c>
      <c r="H303" s="19">
        <v>2559042.25</v>
      </c>
    </row>
    <row r="304" spans="1:8" x14ac:dyDescent="0.25">
      <c r="D304" s="18" t="s">
        <v>454</v>
      </c>
      <c r="E304" s="18" t="s">
        <v>1066</v>
      </c>
    </row>
    <row r="305" spans="1:8" x14ac:dyDescent="0.25">
      <c r="E305" s="18" t="s">
        <v>1067</v>
      </c>
    </row>
    <row r="306" spans="1:8" x14ac:dyDescent="0.25">
      <c r="E306" s="22">
        <v>1</v>
      </c>
    </row>
    <row r="307" spans="1:8" x14ac:dyDescent="0.25">
      <c r="A307" s="18" t="s">
        <v>1063</v>
      </c>
      <c r="B307" s="18" t="s">
        <v>219</v>
      </c>
      <c r="C307" s="18" t="s">
        <v>1064</v>
      </c>
      <c r="D307" s="18" t="s">
        <v>221</v>
      </c>
      <c r="E307" s="18" t="s">
        <v>1065</v>
      </c>
      <c r="F307" s="19">
        <v>16530</v>
      </c>
      <c r="H307" s="19">
        <v>2575572.25</v>
      </c>
    </row>
    <row r="308" spans="1:8" x14ac:dyDescent="0.25">
      <c r="D308" s="18" t="s">
        <v>454</v>
      </c>
      <c r="E308" s="18" t="s">
        <v>1066</v>
      </c>
    </row>
    <row r="309" spans="1:8" x14ac:dyDescent="0.25">
      <c r="E309" s="18" t="s">
        <v>1067</v>
      </c>
    </row>
    <row r="310" spans="1:8" x14ac:dyDescent="0.25">
      <c r="E310" s="22">
        <v>1</v>
      </c>
    </row>
    <row r="311" spans="1:8" x14ac:dyDescent="0.25">
      <c r="A311" s="18" t="s">
        <v>1063</v>
      </c>
      <c r="B311" s="18" t="s">
        <v>219</v>
      </c>
      <c r="C311" s="18" t="s">
        <v>1064</v>
      </c>
      <c r="D311" s="18" t="s">
        <v>221</v>
      </c>
      <c r="E311" s="18" t="s">
        <v>1065</v>
      </c>
      <c r="F311" s="19">
        <v>165300</v>
      </c>
      <c r="H311" s="19">
        <v>2740872.25</v>
      </c>
    </row>
    <row r="312" spans="1:8" x14ac:dyDescent="0.25">
      <c r="D312" s="18" t="s">
        <v>454</v>
      </c>
      <c r="E312" s="18" t="s">
        <v>1066</v>
      </c>
    </row>
    <row r="313" spans="1:8" x14ac:dyDescent="0.25">
      <c r="A313" s="18" t="s">
        <v>1067</v>
      </c>
    </row>
    <row r="314" spans="1:8" x14ac:dyDescent="0.25">
      <c r="A314" s="18" t="s">
        <v>1063</v>
      </c>
      <c r="B314" s="18" t="s">
        <v>219</v>
      </c>
      <c r="C314" s="18" t="s">
        <v>1064</v>
      </c>
      <c r="D314" s="18" t="s">
        <v>221</v>
      </c>
      <c r="E314" s="18" t="s">
        <v>1065</v>
      </c>
      <c r="F314" s="19">
        <v>49590</v>
      </c>
      <c r="H314" s="19">
        <v>2790462.25</v>
      </c>
    </row>
    <row r="315" spans="1:8" x14ac:dyDescent="0.25">
      <c r="D315" s="18" t="s">
        <v>454</v>
      </c>
      <c r="E315" s="18" t="s">
        <v>1066</v>
      </c>
    </row>
    <row r="316" spans="1:8" x14ac:dyDescent="0.25">
      <c r="E316" s="18" t="s">
        <v>1067</v>
      </c>
    </row>
    <row r="317" spans="1:8" x14ac:dyDescent="0.25">
      <c r="E317" s="22">
        <v>1</v>
      </c>
    </row>
    <row r="318" spans="1:8" x14ac:dyDescent="0.25">
      <c r="A318" s="18" t="s">
        <v>1063</v>
      </c>
      <c r="B318" s="18" t="s">
        <v>219</v>
      </c>
      <c r="C318" s="18" t="s">
        <v>1064</v>
      </c>
      <c r="D318" s="18" t="s">
        <v>221</v>
      </c>
      <c r="E318" s="18" t="s">
        <v>1065</v>
      </c>
      <c r="F318" s="19">
        <v>41325</v>
      </c>
      <c r="H318" s="19">
        <v>2831787.25</v>
      </c>
    </row>
    <row r="319" spans="1:8" x14ac:dyDescent="0.25">
      <c r="D319" s="18" t="s">
        <v>454</v>
      </c>
      <c r="E319" s="18" t="s">
        <v>1066</v>
      </c>
    </row>
    <row r="320" spans="1:8" x14ac:dyDescent="0.25">
      <c r="E320" s="18" t="s">
        <v>1067</v>
      </c>
    </row>
    <row r="321" spans="1:8" x14ac:dyDescent="0.25">
      <c r="E321" s="22">
        <v>1</v>
      </c>
    </row>
    <row r="322" spans="1:8" x14ac:dyDescent="0.25">
      <c r="A322" s="18" t="s">
        <v>1063</v>
      </c>
      <c r="B322" s="18" t="s">
        <v>219</v>
      </c>
      <c r="C322" s="18" t="s">
        <v>1064</v>
      </c>
      <c r="D322" s="18" t="s">
        <v>221</v>
      </c>
      <c r="E322" s="18" t="s">
        <v>1065</v>
      </c>
      <c r="F322" s="19">
        <v>8265</v>
      </c>
      <c r="H322" s="19">
        <v>2840052.25</v>
      </c>
    </row>
    <row r="323" spans="1:8" x14ac:dyDescent="0.25">
      <c r="D323" s="18" t="s">
        <v>454</v>
      </c>
      <c r="E323" s="18" t="s">
        <v>1066</v>
      </c>
    </row>
    <row r="324" spans="1:8" x14ac:dyDescent="0.25">
      <c r="E324" s="18" t="s">
        <v>1067</v>
      </c>
    </row>
    <row r="325" spans="1:8" x14ac:dyDescent="0.25">
      <c r="E325" s="22">
        <v>1</v>
      </c>
    </row>
    <row r="326" spans="1:8" x14ac:dyDescent="0.25">
      <c r="A326" s="18" t="s">
        <v>1063</v>
      </c>
      <c r="B326" s="18" t="s">
        <v>219</v>
      </c>
      <c r="C326" s="18" t="s">
        <v>1064</v>
      </c>
      <c r="D326" s="18" t="s">
        <v>221</v>
      </c>
      <c r="E326" s="18" t="s">
        <v>1065</v>
      </c>
      <c r="F326" s="19">
        <v>33060</v>
      </c>
      <c r="H326" s="19">
        <v>2873112.25</v>
      </c>
    </row>
    <row r="327" spans="1:8" x14ac:dyDescent="0.25">
      <c r="D327" s="18" t="s">
        <v>454</v>
      </c>
      <c r="E327" s="18" t="s">
        <v>1066</v>
      </c>
    </row>
    <row r="328" spans="1:8" x14ac:dyDescent="0.25">
      <c r="E328" s="18" t="s">
        <v>1067</v>
      </c>
    </row>
    <row r="329" spans="1:8" x14ac:dyDescent="0.25">
      <c r="E329" s="22">
        <v>1</v>
      </c>
    </row>
    <row r="330" spans="1:8" x14ac:dyDescent="0.25">
      <c r="A330" s="18" t="s">
        <v>1063</v>
      </c>
      <c r="B330" s="18" t="s">
        <v>219</v>
      </c>
      <c r="C330" s="18" t="s">
        <v>1064</v>
      </c>
      <c r="D330" s="18" t="s">
        <v>221</v>
      </c>
      <c r="E330" s="18" t="s">
        <v>1065</v>
      </c>
      <c r="F330" s="19">
        <v>99180</v>
      </c>
      <c r="H330" s="19">
        <v>2972292.25</v>
      </c>
    </row>
    <row r="331" spans="1:8" x14ac:dyDescent="0.25">
      <c r="D331" s="18" t="s">
        <v>454</v>
      </c>
      <c r="E331" s="18" t="s">
        <v>1066</v>
      </c>
    </row>
    <row r="332" spans="1:8" x14ac:dyDescent="0.25">
      <c r="E332" s="18" t="s">
        <v>1067</v>
      </c>
    </row>
    <row r="333" spans="1:8" x14ac:dyDescent="0.25">
      <c r="E333" s="22">
        <v>1</v>
      </c>
    </row>
    <row r="334" spans="1:8" x14ac:dyDescent="0.25">
      <c r="A334" s="18" t="s">
        <v>1063</v>
      </c>
      <c r="B334" s="18" t="s">
        <v>219</v>
      </c>
      <c r="C334" s="18" t="s">
        <v>1064</v>
      </c>
      <c r="D334" s="18" t="s">
        <v>221</v>
      </c>
      <c r="E334" s="18" t="s">
        <v>1065</v>
      </c>
      <c r="F334" s="19">
        <v>16530</v>
      </c>
      <c r="H334" s="19">
        <v>2988822.25</v>
      </c>
    </row>
    <row r="335" spans="1:8" x14ac:dyDescent="0.25">
      <c r="D335" s="18" t="s">
        <v>454</v>
      </c>
      <c r="E335" s="18" t="s">
        <v>1066</v>
      </c>
    </row>
    <row r="336" spans="1:8" x14ac:dyDescent="0.25">
      <c r="E336" s="18" t="s">
        <v>1067</v>
      </c>
    </row>
    <row r="337" spans="1:8" x14ac:dyDescent="0.25">
      <c r="E337" s="22">
        <v>1</v>
      </c>
    </row>
    <row r="338" spans="1:8" x14ac:dyDescent="0.25">
      <c r="A338" s="18" t="s">
        <v>1063</v>
      </c>
      <c r="B338" s="18" t="s">
        <v>219</v>
      </c>
      <c r="C338" s="18" t="s">
        <v>1064</v>
      </c>
      <c r="D338" s="18" t="s">
        <v>221</v>
      </c>
      <c r="E338" s="18" t="s">
        <v>1065</v>
      </c>
      <c r="F338" s="19">
        <v>8265</v>
      </c>
      <c r="H338" s="19">
        <v>2997087.25</v>
      </c>
    </row>
    <row r="339" spans="1:8" x14ac:dyDescent="0.25">
      <c r="D339" s="18" t="s">
        <v>454</v>
      </c>
      <c r="E339" s="18" t="s">
        <v>1066</v>
      </c>
    </row>
    <row r="340" spans="1:8" x14ac:dyDescent="0.25">
      <c r="E340" s="18" t="s">
        <v>1067</v>
      </c>
    </row>
    <row r="341" spans="1:8" x14ac:dyDescent="0.25">
      <c r="E341" s="22">
        <v>1</v>
      </c>
    </row>
    <row r="342" spans="1:8" x14ac:dyDescent="0.25">
      <c r="A342" s="18" t="s">
        <v>1063</v>
      </c>
      <c r="B342" s="18" t="s">
        <v>219</v>
      </c>
      <c r="C342" s="18" t="s">
        <v>1064</v>
      </c>
      <c r="D342" s="18" t="s">
        <v>221</v>
      </c>
      <c r="E342" s="18" t="s">
        <v>1065</v>
      </c>
      <c r="F342" s="19">
        <v>198360</v>
      </c>
      <c r="H342" s="19">
        <v>3195447.25</v>
      </c>
    </row>
    <row r="343" spans="1:8" x14ac:dyDescent="0.25">
      <c r="D343" s="18" t="s">
        <v>454</v>
      </c>
      <c r="E343" s="18" t="s">
        <v>1066</v>
      </c>
    </row>
    <row r="344" spans="1:8" x14ac:dyDescent="0.25">
      <c r="E344" s="18" t="s">
        <v>1067</v>
      </c>
    </row>
    <row r="345" spans="1:8" x14ac:dyDescent="0.25">
      <c r="E345" s="22">
        <v>1</v>
      </c>
    </row>
    <row r="346" spans="1:8" x14ac:dyDescent="0.25">
      <c r="A346" s="18" t="s">
        <v>1063</v>
      </c>
      <c r="B346" s="18" t="s">
        <v>219</v>
      </c>
      <c r="C346" s="18" t="s">
        <v>1064</v>
      </c>
      <c r="D346" s="18" t="s">
        <v>221</v>
      </c>
      <c r="E346" s="18" t="s">
        <v>1065</v>
      </c>
      <c r="F346" s="19">
        <v>49590</v>
      </c>
      <c r="H346" s="19">
        <v>3245037.25</v>
      </c>
    </row>
    <row r="347" spans="1:8" x14ac:dyDescent="0.25">
      <c r="D347" s="18" t="s">
        <v>454</v>
      </c>
      <c r="E347" s="18" t="s">
        <v>1066</v>
      </c>
    </row>
    <row r="348" spans="1:8" x14ac:dyDescent="0.25">
      <c r="E348" s="18" t="s">
        <v>1067</v>
      </c>
    </row>
    <row r="349" spans="1:8" x14ac:dyDescent="0.25">
      <c r="E349" s="22">
        <v>1</v>
      </c>
    </row>
    <row r="350" spans="1:8" x14ac:dyDescent="0.25">
      <c r="A350" s="18" t="s">
        <v>1063</v>
      </c>
      <c r="B350" s="18" t="s">
        <v>169</v>
      </c>
      <c r="C350" s="18" t="s">
        <v>1068</v>
      </c>
      <c r="D350" s="18" t="s">
        <v>1069</v>
      </c>
      <c r="E350" s="18" t="s">
        <v>1070</v>
      </c>
      <c r="G350" s="19">
        <v>49590</v>
      </c>
      <c r="H350" s="19">
        <v>3195447.25</v>
      </c>
    </row>
    <row r="351" spans="1:8" x14ac:dyDescent="0.25">
      <c r="A351" s="18" t="s">
        <v>1071</v>
      </c>
      <c r="B351" s="18" t="s">
        <v>169</v>
      </c>
      <c r="C351" s="18" t="s">
        <v>1072</v>
      </c>
      <c r="D351" s="18" t="s">
        <v>1073</v>
      </c>
      <c r="E351" s="18" t="s">
        <v>1074</v>
      </c>
      <c r="G351" s="19">
        <v>8265</v>
      </c>
      <c r="H351" s="19">
        <v>3187182.25</v>
      </c>
    </row>
    <row r="352" spans="1:8" x14ac:dyDescent="0.25">
      <c r="A352" s="18" t="s">
        <v>1075</v>
      </c>
      <c r="B352" s="18" t="s">
        <v>169</v>
      </c>
      <c r="C352" s="18" t="s">
        <v>1076</v>
      </c>
      <c r="D352" s="18" t="s">
        <v>1077</v>
      </c>
      <c r="E352" s="18" t="s">
        <v>1078</v>
      </c>
      <c r="G352" s="19">
        <v>33060</v>
      </c>
      <c r="H352" s="19">
        <v>3154122.25</v>
      </c>
    </row>
    <row r="353" spans="1:8" x14ac:dyDescent="0.25">
      <c r="A353" s="18" t="s">
        <v>1079</v>
      </c>
      <c r="B353" s="18" t="s">
        <v>169</v>
      </c>
      <c r="C353" s="18" t="s">
        <v>1080</v>
      </c>
      <c r="D353" s="18" t="s">
        <v>1081</v>
      </c>
      <c r="E353" s="18" t="s">
        <v>1082</v>
      </c>
      <c r="G353" s="19">
        <v>165300</v>
      </c>
      <c r="H353" s="19">
        <v>2988822.25</v>
      </c>
    </row>
    <row r="354" spans="1:8" x14ac:dyDescent="0.25">
      <c r="A354" s="18" t="s">
        <v>1079</v>
      </c>
      <c r="B354" s="18" t="s">
        <v>169</v>
      </c>
      <c r="C354" s="18" t="s">
        <v>1083</v>
      </c>
      <c r="D354" s="18" t="s">
        <v>1081</v>
      </c>
      <c r="E354" s="18" t="s">
        <v>1082</v>
      </c>
      <c r="G354" s="19">
        <v>8700</v>
      </c>
      <c r="H354" s="19">
        <v>2980122.25</v>
      </c>
    </row>
    <row r="355" spans="1:8" x14ac:dyDescent="0.25">
      <c r="A355" s="18" t="s">
        <v>1079</v>
      </c>
      <c r="B355" s="18" t="s">
        <v>169</v>
      </c>
      <c r="C355" s="18" t="s">
        <v>1084</v>
      </c>
      <c r="D355" s="18" t="s">
        <v>1081</v>
      </c>
      <c r="E355" s="18" t="s">
        <v>1082</v>
      </c>
      <c r="G355" s="19">
        <v>30520</v>
      </c>
      <c r="H355" s="19">
        <v>2949602.25</v>
      </c>
    </row>
    <row r="356" spans="1:8" x14ac:dyDescent="0.25">
      <c r="A356" s="18" t="s">
        <v>1085</v>
      </c>
      <c r="B356" s="18" t="s">
        <v>169</v>
      </c>
      <c r="C356" s="18" t="s">
        <v>1086</v>
      </c>
      <c r="D356" s="18" t="s">
        <v>1087</v>
      </c>
      <c r="E356" s="18" t="s">
        <v>1088</v>
      </c>
      <c r="G356" s="19">
        <v>99180</v>
      </c>
      <c r="H356" s="19">
        <v>2850422.25</v>
      </c>
    </row>
    <row r="357" spans="1:8" x14ac:dyDescent="0.25">
      <c r="A357" s="18" t="s">
        <v>1085</v>
      </c>
      <c r="B357" s="18" t="s">
        <v>169</v>
      </c>
      <c r="C357" s="18" t="s">
        <v>1089</v>
      </c>
      <c r="D357" s="18" t="s">
        <v>1090</v>
      </c>
      <c r="E357" s="18" t="s">
        <v>271</v>
      </c>
      <c r="G357" s="19">
        <v>41325</v>
      </c>
      <c r="H357" s="19">
        <v>2809097.25</v>
      </c>
    </row>
    <row r="358" spans="1:8" x14ac:dyDescent="0.25">
      <c r="A358" s="18" t="s">
        <v>1085</v>
      </c>
      <c r="B358" s="18" t="s">
        <v>169</v>
      </c>
      <c r="C358" s="18" t="s">
        <v>1091</v>
      </c>
      <c r="D358" s="18" t="s">
        <v>1092</v>
      </c>
      <c r="E358" s="18" t="s">
        <v>1093</v>
      </c>
      <c r="G358" s="19">
        <v>99180</v>
      </c>
      <c r="H358" s="19">
        <v>2709917.25</v>
      </c>
    </row>
    <row r="359" spans="1:8" x14ac:dyDescent="0.25">
      <c r="A359" s="18" t="s">
        <v>1094</v>
      </c>
      <c r="B359" s="18" t="s">
        <v>169</v>
      </c>
      <c r="C359" s="18" t="s">
        <v>1095</v>
      </c>
      <c r="D359" s="18" t="s">
        <v>1096</v>
      </c>
      <c r="E359" s="18" t="s">
        <v>1097</v>
      </c>
      <c r="G359" s="19">
        <v>16530</v>
      </c>
      <c r="H359" s="19">
        <v>2693387.25</v>
      </c>
    </row>
    <row r="360" spans="1:8" x14ac:dyDescent="0.25">
      <c r="A360" s="18" t="s">
        <v>1098</v>
      </c>
      <c r="B360" s="18" t="s">
        <v>169</v>
      </c>
      <c r="C360" s="18" t="s">
        <v>1099</v>
      </c>
      <c r="D360" s="18" t="s">
        <v>1100</v>
      </c>
      <c r="E360" s="18" t="s">
        <v>1101</v>
      </c>
      <c r="G360" s="19">
        <v>33060</v>
      </c>
      <c r="H360" s="19">
        <v>2660327.25</v>
      </c>
    </row>
    <row r="361" spans="1:8" x14ac:dyDescent="0.25">
      <c r="A361" s="18" t="s">
        <v>1102</v>
      </c>
      <c r="B361" s="18" t="s">
        <v>169</v>
      </c>
      <c r="C361" s="18" t="s">
        <v>1103</v>
      </c>
      <c r="D361" s="18" t="s">
        <v>1104</v>
      </c>
      <c r="E361" s="18" t="s">
        <v>1105</v>
      </c>
      <c r="G361" s="19">
        <v>107445</v>
      </c>
      <c r="H361" s="19">
        <v>2552882.25</v>
      </c>
    </row>
    <row r="362" spans="1:8" x14ac:dyDescent="0.25">
      <c r="A362" s="18" t="s">
        <v>1106</v>
      </c>
      <c r="B362" s="18" t="s">
        <v>169</v>
      </c>
      <c r="C362" s="18" t="s">
        <v>1107</v>
      </c>
      <c r="D362" s="18" t="s">
        <v>1108</v>
      </c>
      <c r="E362" s="18" t="s">
        <v>1109</v>
      </c>
      <c r="G362" s="19">
        <v>8265</v>
      </c>
      <c r="H362" s="19">
        <v>2544617.25</v>
      </c>
    </row>
    <row r="363" spans="1:8" x14ac:dyDescent="0.25">
      <c r="A363" s="18" t="s">
        <v>1106</v>
      </c>
      <c r="B363" s="18" t="s">
        <v>169</v>
      </c>
      <c r="C363" s="18" t="s">
        <v>1110</v>
      </c>
      <c r="D363" s="18" t="s">
        <v>1111</v>
      </c>
      <c r="E363" s="18" t="s">
        <v>1112</v>
      </c>
      <c r="G363" s="19">
        <v>66120</v>
      </c>
      <c r="H363" s="19">
        <v>2478497.25</v>
      </c>
    </row>
    <row r="364" spans="1:8" x14ac:dyDescent="0.25">
      <c r="A364" s="18" t="s">
        <v>1106</v>
      </c>
      <c r="B364" s="18" t="s">
        <v>169</v>
      </c>
      <c r="C364" s="18" t="s">
        <v>1113</v>
      </c>
      <c r="D364" s="18" t="s">
        <v>1111</v>
      </c>
      <c r="E364" s="18" t="s">
        <v>1112</v>
      </c>
      <c r="G364" s="19">
        <v>41325</v>
      </c>
      <c r="H364" s="19">
        <v>2437172.25</v>
      </c>
    </row>
    <row r="365" spans="1:8" x14ac:dyDescent="0.25">
      <c r="A365" s="18" t="s">
        <v>799</v>
      </c>
      <c r="B365" s="18" t="s">
        <v>169</v>
      </c>
      <c r="C365" s="18" t="s">
        <v>1114</v>
      </c>
      <c r="D365" s="18" t="s">
        <v>1115</v>
      </c>
      <c r="E365" s="18" t="s">
        <v>1116</v>
      </c>
      <c r="G365" s="19">
        <v>41325</v>
      </c>
      <c r="H365" s="19">
        <v>2387582.25</v>
      </c>
    </row>
    <row r="366" spans="1:8" x14ac:dyDescent="0.25">
      <c r="A366" s="18" t="s">
        <v>1117</v>
      </c>
      <c r="B366" s="18" t="s">
        <v>169</v>
      </c>
      <c r="C366" s="18" t="s">
        <v>1118</v>
      </c>
      <c r="D366" s="18" t="s">
        <v>1119</v>
      </c>
      <c r="E366" s="18" t="s">
        <v>1120</v>
      </c>
      <c r="G366" s="19">
        <v>33060</v>
      </c>
      <c r="H366" s="19">
        <v>2354522.25</v>
      </c>
    </row>
    <row r="367" spans="1:8" x14ac:dyDescent="0.25">
      <c r="A367" s="18" t="s">
        <v>1117</v>
      </c>
      <c r="B367" s="18" t="s">
        <v>169</v>
      </c>
      <c r="C367" s="18" t="s">
        <v>1121</v>
      </c>
      <c r="D367" s="18" t="s">
        <v>1122</v>
      </c>
      <c r="E367" s="18" t="s">
        <v>1123</v>
      </c>
      <c r="G367" s="19">
        <v>24795</v>
      </c>
      <c r="H367" s="19">
        <v>2329727.25</v>
      </c>
    </row>
    <row r="368" spans="1:8" x14ac:dyDescent="0.25">
      <c r="A368" s="18" t="s">
        <v>1124</v>
      </c>
      <c r="B368" s="18" t="s">
        <v>219</v>
      </c>
      <c r="C368" s="18" t="s">
        <v>1125</v>
      </c>
      <c r="D368" s="18" t="s">
        <v>221</v>
      </c>
      <c r="E368" s="18" t="s">
        <v>1126</v>
      </c>
      <c r="F368" s="19">
        <v>74385</v>
      </c>
      <c r="H368" s="19">
        <v>2404112.25</v>
      </c>
    </row>
    <row r="369" spans="1:8" x14ac:dyDescent="0.25">
      <c r="E369" s="18" t="s">
        <v>1127</v>
      </c>
    </row>
    <row r="370" spans="1:8" x14ac:dyDescent="0.25">
      <c r="E370" s="18" t="s">
        <v>1128</v>
      </c>
    </row>
    <row r="371" spans="1:8" x14ac:dyDescent="0.25">
      <c r="A371" s="18" t="s">
        <v>1124</v>
      </c>
      <c r="B371" s="18" t="s">
        <v>219</v>
      </c>
      <c r="C371" s="18" t="s">
        <v>1125</v>
      </c>
      <c r="D371" s="18" t="s">
        <v>221</v>
      </c>
      <c r="E371" s="18" t="s">
        <v>1126</v>
      </c>
      <c r="F371" s="19">
        <v>99180</v>
      </c>
      <c r="H371" s="19">
        <v>2503292.25</v>
      </c>
    </row>
    <row r="372" spans="1:8" x14ac:dyDescent="0.25">
      <c r="E372" s="18" t="s">
        <v>1127</v>
      </c>
    </row>
    <row r="373" spans="1:8" x14ac:dyDescent="0.25">
      <c r="E373" s="18" t="s">
        <v>1128</v>
      </c>
    </row>
    <row r="374" spans="1:8" x14ac:dyDescent="0.25">
      <c r="A374" s="18" t="s">
        <v>1124</v>
      </c>
      <c r="B374" s="18" t="s">
        <v>219</v>
      </c>
      <c r="C374" s="18" t="s">
        <v>1125</v>
      </c>
      <c r="D374" s="18" t="s">
        <v>221</v>
      </c>
      <c r="E374" s="18" t="s">
        <v>1126</v>
      </c>
      <c r="F374" s="19">
        <v>16530</v>
      </c>
      <c r="H374" s="19">
        <v>2519822.25</v>
      </c>
    </row>
    <row r="375" spans="1:8" x14ac:dyDescent="0.25">
      <c r="E375" s="18" t="s">
        <v>1127</v>
      </c>
    </row>
    <row r="376" spans="1:8" x14ac:dyDescent="0.25">
      <c r="E376" s="18" t="s">
        <v>1128</v>
      </c>
    </row>
    <row r="377" spans="1:8" x14ac:dyDescent="0.25">
      <c r="A377" s="18" t="s">
        <v>1124</v>
      </c>
      <c r="B377" s="18" t="s">
        <v>219</v>
      </c>
      <c r="C377" s="18" t="s">
        <v>1125</v>
      </c>
      <c r="D377" s="18" t="s">
        <v>221</v>
      </c>
      <c r="E377" s="18" t="s">
        <v>1126</v>
      </c>
      <c r="F377" s="19">
        <v>24795</v>
      </c>
      <c r="H377" s="19">
        <v>2544617.25</v>
      </c>
    </row>
    <row r="378" spans="1:8" x14ac:dyDescent="0.25">
      <c r="E378" s="18" t="s">
        <v>1127</v>
      </c>
    </row>
    <row r="379" spans="1:8" x14ac:dyDescent="0.25">
      <c r="E379" s="18" t="s">
        <v>1128</v>
      </c>
    </row>
    <row r="380" spans="1:8" x14ac:dyDescent="0.25">
      <c r="A380" s="18" t="s">
        <v>1124</v>
      </c>
      <c r="B380" s="18" t="s">
        <v>219</v>
      </c>
      <c r="C380" s="18" t="s">
        <v>1125</v>
      </c>
      <c r="D380" s="18" t="s">
        <v>221</v>
      </c>
      <c r="E380" s="18" t="s">
        <v>1126</v>
      </c>
      <c r="F380" s="19">
        <v>33060</v>
      </c>
      <c r="H380" s="19">
        <v>2577677.25</v>
      </c>
    </row>
    <row r="381" spans="1:8" x14ac:dyDescent="0.25">
      <c r="E381" s="18" t="s">
        <v>1127</v>
      </c>
    </row>
    <row r="382" spans="1:8" x14ac:dyDescent="0.25">
      <c r="E382" s="18" t="s">
        <v>1128</v>
      </c>
    </row>
    <row r="383" spans="1:8" x14ac:dyDescent="0.25">
      <c r="A383" s="18" t="s">
        <v>1124</v>
      </c>
      <c r="B383" s="18" t="s">
        <v>219</v>
      </c>
      <c r="C383" s="18" t="s">
        <v>1125</v>
      </c>
      <c r="D383" s="18" t="s">
        <v>221</v>
      </c>
      <c r="E383" s="18" t="s">
        <v>1126</v>
      </c>
      <c r="F383" s="19">
        <v>8265</v>
      </c>
      <c r="H383" s="19">
        <v>2585942.25</v>
      </c>
    </row>
    <row r="384" spans="1:8" x14ac:dyDescent="0.25">
      <c r="E384" s="18" t="s">
        <v>1127</v>
      </c>
    </row>
    <row r="385" spans="1:8" x14ac:dyDescent="0.25">
      <c r="E385" s="18" t="s">
        <v>1128</v>
      </c>
    </row>
    <row r="386" spans="1:8" x14ac:dyDescent="0.25">
      <c r="A386" s="18" t="s">
        <v>1124</v>
      </c>
      <c r="B386" s="18" t="s">
        <v>219</v>
      </c>
      <c r="C386" s="18" t="s">
        <v>1125</v>
      </c>
      <c r="D386" s="18" t="s">
        <v>221</v>
      </c>
      <c r="E386" s="18" t="s">
        <v>1126</v>
      </c>
      <c r="F386" s="19">
        <v>8265</v>
      </c>
      <c r="H386" s="19">
        <v>2594207.25</v>
      </c>
    </row>
    <row r="387" spans="1:8" x14ac:dyDescent="0.25">
      <c r="A387" s="18" t="s">
        <v>1124</v>
      </c>
      <c r="B387" s="18" t="s">
        <v>219</v>
      </c>
      <c r="C387" s="18" t="s">
        <v>1125</v>
      </c>
      <c r="D387" s="18" t="s">
        <v>221</v>
      </c>
      <c r="E387" s="18" t="s">
        <v>1126</v>
      </c>
      <c r="F387" s="19">
        <v>41325</v>
      </c>
      <c r="H387" s="19">
        <v>2635532.25</v>
      </c>
    </row>
    <row r="388" spans="1:8" x14ac:dyDescent="0.25">
      <c r="E388" s="18" t="s">
        <v>1127</v>
      </c>
    </row>
    <row r="389" spans="1:8" x14ac:dyDescent="0.25">
      <c r="E389" s="18" t="s">
        <v>1128</v>
      </c>
    </row>
    <row r="390" spans="1:8" x14ac:dyDescent="0.25">
      <c r="A390" s="18" t="s">
        <v>1124</v>
      </c>
      <c r="B390" s="18" t="s">
        <v>219</v>
      </c>
      <c r="C390" s="18" t="s">
        <v>1125</v>
      </c>
      <c r="D390" s="18" t="s">
        <v>221</v>
      </c>
      <c r="E390" s="18" t="s">
        <v>1126</v>
      </c>
      <c r="F390" s="19">
        <v>8265</v>
      </c>
      <c r="H390" s="19">
        <v>2643797.25</v>
      </c>
    </row>
    <row r="391" spans="1:8" x14ac:dyDescent="0.25">
      <c r="E391" s="18" t="s">
        <v>1127</v>
      </c>
    </row>
    <row r="392" spans="1:8" x14ac:dyDescent="0.25">
      <c r="E392" s="18" t="s">
        <v>1128</v>
      </c>
    </row>
    <row r="393" spans="1:8" x14ac:dyDescent="0.25">
      <c r="A393" s="18" t="s">
        <v>1124</v>
      </c>
      <c r="B393" s="18" t="s">
        <v>219</v>
      </c>
      <c r="C393" s="18" t="s">
        <v>1125</v>
      </c>
      <c r="D393" s="18" t="s">
        <v>221</v>
      </c>
      <c r="E393" s="18" t="s">
        <v>1126</v>
      </c>
      <c r="F393" s="19">
        <v>8265</v>
      </c>
      <c r="H393" s="19">
        <v>2652062.25</v>
      </c>
    </row>
    <row r="394" spans="1:8" x14ac:dyDescent="0.25">
      <c r="E394" s="18" t="s">
        <v>1127</v>
      </c>
    </row>
    <row r="395" spans="1:8" x14ac:dyDescent="0.25">
      <c r="E395" s="18" t="s">
        <v>1128</v>
      </c>
    </row>
    <row r="396" spans="1:8" x14ac:dyDescent="0.25">
      <c r="A396" s="18" t="s">
        <v>1124</v>
      </c>
      <c r="B396" s="18" t="s">
        <v>219</v>
      </c>
      <c r="C396" s="18" t="s">
        <v>1125</v>
      </c>
      <c r="D396" s="18" t="s">
        <v>221</v>
      </c>
      <c r="E396" s="18" t="s">
        <v>1126</v>
      </c>
      <c r="F396" s="19">
        <v>16530</v>
      </c>
      <c r="H396" s="19">
        <v>2668592.25</v>
      </c>
    </row>
    <row r="397" spans="1:8" x14ac:dyDescent="0.25">
      <c r="E397" s="18" t="s">
        <v>1127</v>
      </c>
    </row>
    <row r="398" spans="1:8" x14ac:dyDescent="0.25">
      <c r="E398" s="18" t="s">
        <v>1128</v>
      </c>
    </row>
    <row r="399" spans="1:8" x14ac:dyDescent="0.25">
      <c r="A399" s="18" t="s">
        <v>1124</v>
      </c>
      <c r="B399" s="18" t="s">
        <v>219</v>
      </c>
      <c r="C399" s="18" t="s">
        <v>1125</v>
      </c>
      <c r="D399" s="18" t="s">
        <v>221</v>
      </c>
      <c r="E399" s="18" t="s">
        <v>1126</v>
      </c>
      <c r="F399" s="19">
        <v>8265</v>
      </c>
      <c r="H399" s="19">
        <v>2676857.25</v>
      </c>
    </row>
    <row r="400" spans="1:8" x14ac:dyDescent="0.25">
      <c r="E400" s="18" t="s">
        <v>1127</v>
      </c>
    </row>
    <row r="401" spans="1:8" x14ac:dyDescent="0.25">
      <c r="E401" s="18" t="s">
        <v>1128</v>
      </c>
    </row>
    <row r="402" spans="1:8" x14ac:dyDescent="0.25">
      <c r="A402" s="18" t="s">
        <v>1124</v>
      </c>
      <c r="B402" s="18" t="s">
        <v>219</v>
      </c>
      <c r="C402" s="18" t="s">
        <v>1125</v>
      </c>
      <c r="D402" s="18" t="s">
        <v>221</v>
      </c>
      <c r="E402" s="18" t="s">
        <v>1126</v>
      </c>
      <c r="F402" s="19">
        <v>247950</v>
      </c>
      <c r="H402" s="19">
        <v>2924807.25</v>
      </c>
    </row>
    <row r="403" spans="1:8" x14ac:dyDescent="0.25">
      <c r="E403" s="18" t="s">
        <v>1127</v>
      </c>
    </row>
    <row r="404" spans="1:8" x14ac:dyDescent="0.25">
      <c r="E404" s="18" t="s">
        <v>1128</v>
      </c>
    </row>
    <row r="405" spans="1:8" x14ac:dyDescent="0.25">
      <c r="A405" s="18" t="s">
        <v>1124</v>
      </c>
      <c r="B405" s="18" t="s">
        <v>219</v>
      </c>
      <c r="C405" s="18" t="s">
        <v>1125</v>
      </c>
      <c r="D405" s="18" t="s">
        <v>221</v>
      </c>
      <c r="E405" s="18" t="s">
        <v>1126</v>
      </c>
      <c r="F405" s="19">
        <v>165300</v>
      </c>
      <c r="H405" s="19">
        <v>3090107.25</v>
      </c>
    </row>
    <row r="406" spans="1:8" x14ac:dyDescent="0.25">
      <c r="E406" s="18" t="s">
        <v>1127</v>
      </c>
    </row>
    <row r="407" spans="1:8" x14ac:dyDescent="0.25">
      <c r="E407" s="18" t="s">
        <v>1128</v>
      </c>
    </row>
    <row r="408" spans="1:8" x14ac:dyDescent="0.25">
      <c r="A408" s="18" t="s">
        <v>1124</v>
      </c>
      <c r="B408" s="18" t="s">
        <v>219</v>
      </c>
      <c r="C408" s="18" t="s">
        <v>1125</v>
      </c>
      <c r="D408" s="18" t="s">
        <v>221</v>
      </c>
      <c r="E408" s="18" t="s">
        <v>1126</v>
      </c>
      <c r="F408" s="19">
        <v>66120</v>
      </c>
      <c r="H408" s="19">
        <v>3156227.25</v>
      </c>
    </row>
    <row r="409" spans="1:8" x14ac:dyDescent="0.25">
      <c r="E409" s="18" t="s">
        <v>1127</v>
      </c>
    </row>
    <row r="410" spans="1:8" x14ac:dyDescent="0.25">
      <c r="E410" s="18" t="s">
        <v>1128</v>
      </c>
    </row>
    <row r="411" spans="1:8" x14ac:dyDescent="0.25">
      <c r="A411" s="18" t="s">
        <v>1124</v>
      </c>
      <c r="B411" s="18" t="s">
        <v>219</v>
      </c>
      <c r="C411" s="18" t="s">
        <v>1125</v>
      </c>
      <c r="D411" s="18" t="s">
        <v>221</v>
      </c>
      <c r="E411" s="18" t="s">
        <v>1126</v>
      </c>
      <c r="F411" s="19">
        <v>107445</v>
      </c>
      <c r="H411" s="19">
        <v>3263672.25</v>
      </c>
    </row>
    <row r="412" spans="1:8" x14ac:dyDescent="0.25">
      <c r="E412" s="18" t="s">
        <v>1127</v>
      </c>
    </row>
    <row r="413" spans="1:8" x14ac:dyDescent="0.25">
      <c r="E413" s="18" t="s">
        <v>1128</v>
      </c>
    </row>
    <row r="414" spans="1:8" x14ac:dyDescent="0.25">
      <c r="A414" s="18" t="s">
        <v>1124</v>
      </c>
      <c r="B414" s="18" t="s">
        <v>219</v>
      </c>
      <c r="C414" s="18" t="s">
        <v>1125</v>
      </c>
      <c r="D414" s="18" t="s">
        <v>221</v>
      </c>
      <c r="E414" s="18" t="s">
        <v>1126</v>
      </c>
      <c r="F414" s="19">
        <v>99180</v>
      </c>
      <c r="H414" s="19">
        <v>3362852.25</v>
      </c>
    </row>
    <row r="415" spans="1:8" x14ac:dyDescent="0.25">
      <c r="E415" s="18" t="s">
        <v>1127</v>
      </c>
    </row>
    <row r="416" spans="1:8" x14ac:dyDescent="0.25">
      <c r="E416" s="18" t="s">
        <v>1128</v>
      </c>
    </row>
    <row r="417" spans="1:8" x14ac:dyDescent="0.25">
      <c r="A417" s="18" t="s">
        <v>1124</v>
      </c>
      <c r="B417" s="18" t="s">
        <v>219</v>
      </c>
      <c r="C417" s="18" t="s">
        <v>1125</v>
      </c>
      <c r="D417" s="18" t="s">
        <v>221</v>
      </c>
      <c r="E417" s="18" t="s">
        <v>1126</v>
      </c>
      <c r="F417" s="19">
        <v>66120</v>
      </c>
      <c r="H417" s="19">
        <v>3428972.25</v>
      </c>
    </row>
    <row r="418" spans="1:8" x14ac:dyDescent="0.25">
      <c r="E418" s="18" t="s">
        <v>1127</v>
      </c>
    </row>
    <row r="419" spans="1:8" x14ac:dyDescent="0.25">
      <c r="E419" s="18" t="s">
        <v>1128</v>
      </c>
    </row>
    <row r="420" spans="1:8" x14ac:dyDescent="0.25">
      <c r="A420" s="18" t="s">
        <v>1124</v>
      </c>
      <c r="B420" s="18" t="s">
        <v>219</v>
      </c>
      <c r="C420" s="18" t="s">
        <v>1125</v>
      </c>
      <c r="D420" s="18" t="s">
        <v>221</v>
      </c>
      <c r="E420" s="18" t="s">
        <v>1126</v>
      </c>
      <c r="F420" s="19">
        <v>41325</v>
      </c>
      <c r="H420" s="19">
        <v>3470297.25</v>
      </c>
    </row>
    <row r="421" spans="1:8" x14ac:dyDescent="0.25">
      <c r="E421" s="18" t="s">
        <v>1127</v>
      </c>
    </row>
    <row r="422" spans="1:8" x14ac:dyDescent="0.25">
      <c r="E422" s="18" t="s">
        <v>1128</v>
      </c>
    </row>
    <row r="423" spans="1:8" x14ac:dyDescent="0.25">
      <c r="A423" s="18" t="s">
        <v>1124</v>
      </c>
      <c r="B423" s="18" t="s">
        <v>169</v>
      </c>
      <c r="C423" s="18" t="s">
        <v>1129</v>
      </c>
      <c r="D423" s="18" t="s">
        <v>1130</v>
      </c>
      <c r="E423" s="18" t="s">
        <v>725</v>
      </c>
      <c r="G423" s="19">
        <v>49590</v>
      </c>
      <c r="H423" s="19">
        <v>3420707.25</v>
      </c>
    </row>
    <row r="424" spans="1:8" x14ac:dyDescent="0.25">
      <c r="A424" s="18" t="s">
        <v>839</v>
      </c>
      <c r="B424" s="18" t="s">
        <v>219</v>
      </c>
      <c r="C424" s="18" t="s">
        <v>1131</v>
      </c>
      <c r="D424" s="18" t="s">
        <v>221</v>
      </c>
      <c r="E424" s="18" t="s">
        <v>1132</v>
      </c>
      <c r="F424" s="19">
        <v>24795</v>
      </c>
      <c r="H424" s="19">
        <v>3445502.25</v>
      </c>
    </row>
    <row r="425" spans="1:8" x14ac:dyDescent="0.25">
      <c r="A425" s="18" t="s">
        <v>839</v>
      </c>
      <c r="B425" s="18" t="s">
        <v>219</v>
      </c>
      <c r="C425" s="18" t="s">
        <v>1131</v>
      </c>
      <c r="D425" s="18" t="s">
        <v>221</v>
      </c>
      <c r="E425" s="18" t="s">
        <v>1132</v>
      </c>
      <c r="F425" s="19">
        <v>24795</v>
      </c>
      <c r="H425" s="19">
        <v>3470297.25</v>
      </c>
    </row>
    <row r="426" spans="1:8" x14ac:dyDescent="0.25">
      <c r="E426" s="18" t="s">
        <v>1133</v>
      </c>
    </row>
    <row r="427" spans="1:8" x14ac:dyDescent="0.25">
      <c r="E427" s="18" t="s">
        <v>1134</v>
      </c>
    </row>
    <row r="428" spans="1:8" x14ac:dyDescent="0.25">
      <c r="E428" s="18" t="s">
        <v>1135</v>
      </c>
    </row>
    <row r="429" spans="1:8" x14ac:dyDescent="0.25">
      <c r="A429" s="18" t="s">
        <v>839</v>
      </c>
      <c r="B429" s="18" t="s">
        <v>219</v>
      </c>
      <c r="C429" s="18" t="s">
        <v>1131</v>
      </c>
      <c r="D429" s="18" t="s">
        <v>221</v>
      </c>
      <c r="E429" s="18" t="s">
        <v>1132</v>
      </c>
      <c r="F429" s="19">
        <v>99180</v>
      </c>
      <c r="H429" s="19">
        <v>3569477.25</v>
      </c>
    </row>
    <row r="430" spans="1:8" x14ac:dyDescent="0.25">
      <c r="E430" s="18" t="s">
        <v>1133</v>
      </c>
    </row>
    <row r="431" spans="1:8" x14ac:dyDescent="0.25">
      <c r="E431" s="18" t="s">
        <v>1134</v>
      </c>
    </row>
    <row r="432" spans="1:8" x14ac:dyDescent="0.25">
      <c r="E432" s="18" t="s">
        <v>1135</v>
      </c>
    </row>
    <row r="433" spans="1:8" x14ac:dyDescent="0.25">
      <c r="A433" s="18" t="s">
        <v>839</v>
      </c>
      <c r="B433" s="18" t="s">
        <v>219</v>
      </c>
      <c r="C433" s="18" t="s">
        <v>1131</v>
      </c>
      <c r="D433" s="18" t="s">
        <v>221</v>
      </c>
      <c r="E433" s="18" t="s">
        <v>1132</v>
      </c>
      <c r="F433" s="19">
        <v>8265</v>
      </c>
      <c r="H433" s="19">
        <v>3577742.25</v>
      </c>
    </row>
    <row r="434" spans="1:8" x14ac:dyDescent="0.25">
      <c r="E434" s="18" t="s">
        <v>1133</v>
      </c>
    </row>
    <row r="435" spans="1:8" x14ac:dyDescent="0.25">
      <c r="E435" s="18" t="s">
        <v>1134</v>
      </c>
    </row>
    <row r="436" spans="1:8" x14ac:dyDescent="0.25">
      <c r="E436" s="18" t="s">
        <v>1135</v>
      </c>
    </row>
    <row r="437" spans="1:8" x14ac:dyDescent="0.25">
      <c r="A437" s="18" t="s">
        <v>839</v>
      </c>
      <c r="B437" s="18" t="s">
        <v>219</v>
      </c>
      <c r="C437" s="18" t="s">
        <v>1131</v>
      </c>
      <c r="D437" s="18" t="s">
        <v>221</v>
      </c>
      <c r="E437" s="18" t="s">
        <v>1132</v>
      </c>
      <c r="F437" s="19">
        <v>33060</v>
      </c>
      <c r="H437" s="19">
        <v>3610802.25</v>
      </c>
    </row>
    <row r="438" spans="1:8" x14ac:dyDescent="0.25">
      <c r="E438" s="18" t="s">
        <v>1133</v>
      </c>
    </row>
    <row r="439" spans="1:8" x14ac:dyDescent="0.25">
      <c r="E439" s="18" t="s">
        <v>1134</v>
      </c>
    </row>
    <row r="440" spans="1:8" x14ac:dyDescent="0.25">
      <c r="E440" s="18" t="s">
        <v>1135</v>
      </c>
    </row>
    <row r="441" spans="1:8" x14ac:dyDescent="0.25">
      <c r="A441" s="18" t="s">
        <v>839</v>
      </c>
      <c r="B441" s="18" t="s">
        <v>219</v>
      </c>
      <c r="C441" s="18" t="s">
        <v>1131</v>
      </c>
      <c r="D441" s="18" t="s">
        <v>221</v>
      </c>
      <c r="E441" s="18" t="s">
        <v>1132</v>
      </c>
      <c r="F441" s="19">
        <v>16530</v>
      </c>
      <c r="H441" s="19">
        <v>3635597.25</v>
      </c>
    </row>
    <row r="442" spans="1:8" x14ac:dyDescent="0.25">
      <c r="E442" s="18" t="s">
        <v>1133</v>
      </c>
    </row>
    <row r="443" spans="1:8" x14ac:dyDescent="0.25">
      <c r="E443" s="18" t="s">
        <v>1134</v>
      </c>
    </row>
    <row r="444" spans="1:8" x14ac:dyDescent="0.25">
      <c r="E444" s="18" t="s">
        <v>1135</v>
      </c>
    </row>
    <row r="445" spans="1:8" x14ac:dyDescent="0.25">
      <c r="A445" s="18" t="s">
        <v>839</v>
      </c>
      <c r="B445" s="18" t="s">
        <v>219</v>
      </c>
      <c r="C445" s="18" t="s">
        <v>1131</v>
      </c>
      <c r="D445" s="18" t="s">
        <v>221</v>
      </c>
      <c r="E445" s="18" t="s">
        <v>1132</v>
      </c>
      <c r="F445" s="19">
        <v>33060</v>
      </c>
      <c r="H445" s="19">
        <v>3668657.25</v>
      </c>
    </row>
    <row r="446" spans="1:8" x14ac:dyDescent="0.25">
      <c r="E446" s="18" t="s">
        <v>1133</v>
      </c>
    </row>
    <row r="447" spans="1:8" x14ac:dyDescent="0.25">
      <c r="E447" s="18" t="s">
        <v>1134</v>
      </c>
    </row>
    <row r="448" spans="1:8" x14ac:dyDescent="0.25">
      <c r="E448" s="18" t="s">
        <v>1135</v>
      </c>
    </row>
    <row r="449" spans="1:8" x14ac:dyDescent="0.25">
      <c r="A449" s="18" t="s">
        <v>839</v>
      </c>
      <c r="B449" s="18" t="s">
        <v>219</v>
      </c>
      <c r="C449" s="18" t="s">
        <v>1131</v>
      </c>
      <c r="D449" s="18" t="s">
        <v>221</v>
      </c>
      <c r="E449" s="18" t="s">
        <v>1132</v>
      </c>
      <c r="F449" s="19">
        <v>49590</v>
      </c>
      <c r="H449" s="19">
        <v>3718247.25</v>
      </c>
    </row>
    <row r="450" spans="1:8" x14ac:dyDescent="0.25">
      <c r="E450" s="18" t="s">
        <v>1133</v>
      </c>
    </row>
    <row r="451" spans="1:8" x14ac:dyDescent="0.25">
      <c r="E451" s="18" t="s">
        <v>1134</v>
      </c>
    </row>
    <row r="452" spans="1:8" x14ac:dyDescent="0.25">
      <c r="E452" s="18" t="s">
        <v>1135</v>
      </c>
    </row>
    <row r="453" spans="1:8" x14ac:dyDescent="0.25">
      <c r="A453" s="18" t="s">
        <v>839</v>
      </c>
      <c r="B453" s="18" t="s">
        <v>219</v>
      </c>
      <c r="C453" s="18" t="s">
        <v>1131</v>
      </c>
      <c r="D453" s="18" t="s">
        <v>221</v>
      </c>
      <c r="E453" s="18" t="s">
        <v>1132</v>
      </c>
      <c r="F453" s="19">
        <v>8265</v>
      </c>
      <c r="H453" s="19">
        <v>3726512.25</v>
      </c>
    </row>
    <row r="454" spans="1:8" x14ac:dyDescent="0.25">
      <c r="E454" s="18" t="s">
        <v>1133</v>
      </c>
    </row>
    <row r="455" spans="1:8" x14ac:dyDescent="0.25">
      <c r="E455" s="18" t="s">
        <v>1134</v>
      </c>
    </row>
    <row r="456" spans="1:8" x14ac:dyDescent="0.25">
      <c r="E456" s="18" t="s">
        <v>1135</v>
      </c>
    </row>
    <row r="457" spans="1:8" x14ac:dyDescent="0.25">
      <c r="A457" s="18" t="s">
        <v>839</v>
      </c>
      <c r="B457" s="18" t="s">
        <v>219</v>
      </c>
      <c r="C457" s="18" t="s">
        <v>1131</v>
      </c>
      <c r="D457" s="18" t="s">
        <v>221</v>
      </c>
      <c r="E457" s="18" t="s">
        <v>1132</v>
      </c>
      <c r="F457" s="19">
        <v>8265</v>
      </c>
      <c r="H457" s="19">
        <v>3734777.25</v>
      </c>
    </row>
    <row r="458" spans="1:8" x14ac:dyDescent="0.25">
      <c r="A458" s="18" t="s">
        <v>1133</v>
      </c>
    </row>
    <row r="459" spans="1:8" x14ac:dyDescent="0.25">
      <c r="A459" s="18" t="s">
        <v>1134</v>
      </c>
    </row>
    <row r="460" spans="1:8" x14ac:dyDescent="0.25">
      <c r="A460" s="18" t="s">
        <v>839</v>
      </c>
      <c r="B460" s="18" t="s">
        <v>219</v>
      </c>
      <c r="C460" s="18" t="s">
        <v>1131</v>
      </c>
      <c r="D460" s="18" t="s">
        <v>221</v>
      </c>
      <c r="E460" s="18" t="s">
        <v>1132</v>
      </c>
      <c r="F460" s="19">
        <v>33060</v>
      </c>
      <c r="H460" s="19">
        <v>3767837.25</v>
      </c>
    </row>
    <row r="461" spans="1:8" x14ac:dyDescent="0.25">
      <c r="E461" s="18" t="s">
        <v>1133</v>
      </c>
    </row>
    <row r="462" spans="1:8" x14ac:dyDescent="0.25">
      <c r="E462" s="18" t="s">
        <v>1134</v>
      </c>
    </row>
    <row r="463" spans="1:8" x14ac:dyDescent="0.25">
      <c r="E463" s="18" t="s">
        <v>1135</v>
      </c>
    </row>
    <row r="464" spans="1:8" x14ac:dyDescent="0.25">
      <c r="A464" s="18" t="s">
        <v>839</v>
      </c>
      <c r="B464" s="18" t="s">
        <v>219</v>
      </c>
      <c r="C464" s="18" t="s">
        <v>1131</v>
      </c>
      <c r="D464" s="18" t="s">
        <v>221</v>
      </c>
      <c r="E464" s="18" t="s">
        <v>1132</v>
      </c>
      <c r="F464" s="19">
        <v>33060</v>
      </c>
      <c r="H464" s="19">
        <v>3800897.25</v>
      </c>
    </row>
    <row r="465" spans="1:8" x14ac:dyDescent="0.25">
      <c r="E465" s="18" t="s">
        <v>1133</v>
      </c>
    </row>
    <row r="466" spans="1:8" x14ac:dyDescent="0.25">
      <c r="E466" s="18" t="s">
        <v>1134</v>
      </c>
    </row>
    <row r="467" spans="1:8" x14ac:dyDescent="0.25">
      <c r="E467" s="18" t="s">
        <v>1135</v>
      </c>
    </row>
    <row r="468" spans="1:8" x14ac:dyDescent="0.25">
      <c r="A468" s="18" t="s">
        <v>839</v>
      </c>
      <c r="B468" s="18" t="s">
        <v>219</v>
      </c>
      <c r="C468" s="18" t="s">
        <v>1131</v>
      </c>
      <c r="D468" s="18" t="s">
        <v>221</v>
      </c>
      <c r="E468" s="18" t="s">
        <v>1132</v>
      </c>
      <c r="F468" s="19">
        <v>24795</v>
      </c>
      <c r="H468" s="19">
        <v>3825692.25</v>
      </c>
    </row>
    <row r="469" spans="1:8" x14ac:dyDescent="0.25">
      <c r="E469" s="18" t="s">
        <v>1133</v>
      </c>
    </row>
    <row r="470" spans="1:8" x14ac:dyDescent="0.25">
      <c r="E470" s="18" t="s">
        <v>1134</v>
      </c>
    </row>
    <row r="471" spans="1:8" x14ac:dyDescent="0.25">
      <c r="E471" s="18" t="s">
        <v>1135</v>
      </c>
    </row>
    <row r="472" spans="1:8" x14ac:dyDescent="0.25">
      <c r="A472" s="18" t="s">
        <v>839</v>
      </c>
      <c r="B472" s="18" t="s">
        <v>219</v>
      </c>
      <c r="C472" s="18" t="s">
        <v>1131</v>
      </c>
      <c r="D472" s="18" t="s">
        <v>221</v>
      </c>
      <c r="E472" s="18" t="s">
        <v>1132</v>
      </c>
      <c r="F472" s="19">
        <v>24795</v>
      </c>
      <c r="H472" s="19">
        <v>3850487.25</v>
      </c>
    </row>
    <row r="473" spans="1:8" x14ac:dyDescent="0.25">
      <c r="E473" s="18" t="s">
        <v>1133</v>
      </c>
    </row>
    <row r="474" spans="1:8" x14ac:dyDescent="0.25">
      <c r="E474" s="18" t="s">
        <v>1134</v>
      </c>
    </row>
    <row r="475" spans="1:8" x14ac:dyDescent="0.25">
      <c r="E475" s="18" t="s">
        <v>1135</v>
      </c>
    </row>
    <row r="476" spans="1:8" x14ac:dyDescent="0.25">
      <c r="A476" s="18" t="s">
        <v>839</v>
      </c>
      <c r="B476" s="18" t="s">
        <v>219</v>
      </c>
      <c r="C476" s="18" t="s">
        <v>1131</v>
      </c>
      <c r="D476" s="18" t="s">
        <v>221</v>
      </c>
      <c r="E476" s="18" t="s">
        <v>1132</v>
      </c>
      <c r="F476" s="19">
        <v>16530</v>
      </c>
      <c r="H476" s="19">
        <v>3867017.25</v>
      </c>
    </row>
    <row r="477" spans="1:8" x14ac:dyDescent="0.25">
      <c r="E477" s="18" t="s">
        <v>1133</v>
      </c>
    </row>
    <row r="478" spans="1:8" x14ac:dyDescent="0.25">
      <c r="E478" s="18" t="s">
        <v>1134</v>
      </c>
    </row>
    <row r="479" spans="1:8" x14ac:dyDescent="0.25">
      <c r="E479" s="18" t="s">
        <v>1135</v>
      </c>
    </row>
    <row r="480" spans="1:8" x14ac:dyDescent="0.25">
      <c r="A480" s="18" t="s">
        <v>839</v>
      </c>
      <c r="B480" s="18" t="s">
        <v>219</v>
      </c>
      <c r="C480" s="18" t="s">
        <v>1131</v>
      </c>
      <c r="D480" s="18" t="s">
        <v>221</v>
      </c>
      <c r="E480" s="18" t="s">
        <v>1132</v>
      </c>
      <c r="F480" s="19">
        <v>41325</v>
      </c>
      <c r="H480" s="19">
        <v>3908342.25</v>
      </c>
    </row>
    <row r="481" spans="1:8" x14ac:dyDescent="0.25">
      <c r="E481" s="18" t="s">
        <v>1133</v>
      </c>
    </row>
    <row r="482" spans="1:8" x14ac:dyDescent="0.25">
      <c r="E482" s="18" t="s">
        <v>1134</v>
      </c>
    </row>
    <row r="483" spans="1:8" x14ac:dyDescent="0.25">
      <c r="E483" s="18" t="s">
        <v>1135</v>
      </c>
    </row>
    <row r="484" spans="1:8" x14ac:dyDescent="0.25">
      <c r="A484" s="18" t="s">
        <v>839</v>
      </c>
      <c r="B484" s="18" t="s">
        <v>219</v>
      </c>
      <c r="C484" s="18" t="s">
        <v>1131</v>
      </c>
      <c r="D484" s="18" t="s">
        <v>221</v>
      </c>
      <c r="E484" s="18" t="s">
        <v>1132</v>
      </c>
      <c r="F484" s="19">
        <v>99180</v>
      </c>
      <c r="H484" s="19">
        <v>4007522.25</v>
      </c>
    </row>
    <row r="485" spans="1:8" x14ac:dyDescent="0.25">
      <c r="E485" s="18" t="s">
        <v>1133</v>
      </c>
    </row>
    <row r="486" spans="1:8" x14ac:dyDescent="0.25">
      <c r="E486" s="18" t="s">
        <v>1134</v>
      </c>
    </row>
    <row r="487" spans="1:8" x14ac:dyDescent="0.25">
      <c r="E487" s="18" t="s">
        <v>1135</v>
      </c>
    </row>
    <row r="488" spans="1:8" x14ac:dyDescent="0.25">
      <c r="A488" s="18" t="s">
        <v>839</v>
      </c>
      <c r="B488" s="18" t="s">
        <v>219</v>
      </c>
      <c r="C488" s="18" t="s">
        <v>1131</v>
      </c>
      <c r="D488" s="18" t="s">
        <v>221</v>
      </c>
      <c r="E488" s="18" t="s">
        <v>1132</v>
      </c>
      <c r="F488" s="19">
        <v>8265</v>
      </c>
      <c r="H488" s="19">
        <v>4015787.25</v>
      </c>
    </row>
    <row r="489" spans="1:8" x14ac:dyDescent="0.25">
      <c r="E489" s="18" t="s">
        <v>1133</v>
      </c>
    </row>
    <row r="490" spans="1:8" x14ac:dyDescent="0.25">
      <c r="E490" s="18" t="s">
        <v>1134</v>
      </c>
    </row>
    <row r="491" spans="1:8" x14ac:dyDescent="0.25">
      <c r="E491" s="18" t="s">
        <v>1135</v>
      </c>
    </row>
    <row r="492" spans="1:8" x14ac:dyDescent="0.25">
      <c r="A492" s="18" t="s">
        <v>839</v>
      </c>
      <c r="B492" s="18" t="s">
        <v>219</v>
      </c>
      <c r="C492" s="18" t="s">
        <v>1131</v>
      </c>
      <c r="D492" s="18" t="s">
        <v>221</v>
      </c>
      <c r="E492" s="18" t="s">
        <v>1132</v>
      </c>
      <c r="F492" s="19">
        <v>33060</v>
      </c>
      <c r="H492" s="19">
        <v>4048847.25</v>
      </c>
    </row>
    <row r="493" spans="1:8" x14ac:dyDescent="0.25">
      <c r="E493" s="18" t="s">
        <v>1133</v>
      </c>
    </row>
    <row r="494" spans="1:8" x14ac:dyDescent="0.25">
      <c r="E494" s="18" t="s">
        <v>1134</v>
      </c>
    </row>
    <row r="495" spans="1:8" x14ac:dyDescent="0.25">
      <c r="E495" s="18" t="s">
        <v>1135</v>
      </c>
    </row>
    <row r="496" spans="1:8" x14ac:dyDescent="0.25">
      <c r="A496" s="18" t="s">
        <v>839</v>
      </c>
      <c r="B496" s="18" t="s">
        <v>219</v>
      </c>
      <c r="C496" s="18" t="s">
        <v>1131</v>
      </c>
      <c r="D496" s="18" t="s">
        <v>221</v>
      </c>
      <c r="E496" s="18" t="s">
        <v>1132</v>
      </c>
      <c r="F496" s="19">
        <v>8265</v>
      </c>
      <c r="H496" s="19">
        <v>4057112.25</v>
      </c>
    </row>
    <row r="497" spans="1:8" x14ac:dyDescent="0.25">
      <c r="A497" s="18" t="s">
        <v>1133</v>
      </c>
    </row>
    <row r="498" spans="1:8" x14ac:dyDescent="0.25">
      <c r="A498" s="18" t="s">
        <v>1134</v>
      </c>
    </row>
    <row r="499" spans="1:8" x14ac:dyDescent="0.25">
      <c r="A499" s="18" t="s">
        <v>839</v>
      </c>
      <c r="B499" s="18" t="s">
        <v>219</v>
      </c>
      <c r="C499" s="18" t="s">
        <v>1131</v>
      </c>
      <c r="D499" s="18" t="s">
        <v>221</v>
      </c>
      <c r="E499" s="18" t="s">
        <v>1132</v>
      </c>
      <c r="F499" s="19">
        <v>24795</v>
      </c>
      <c r="H499" s="19">
        <v>4081907.25</v>
      </c>
    </row>
    <row r="500" spans="1:8" x14ac:dyDescent="0.25">
      <c r="E500" s="18" t="s">
        <v>1133</v>
      </c>
    </row>
    <row r="501" spans="1:8" x14ac:dyDescent="0.25">
      <c r="E501" s="18" t="s">
        <v>1134</v>
      </c>
    </row>
    <row r="502" spans="1:8" x14ac:dyDescent="0.25">
      <c r="E502" s="18" t="s">
        <v>1135</v>
      </c>
    </row>
    <row r="503" spans="1:8" x14ac:dyDescent="0.25">
      <c r="A503" s="18" t="s">
        <v>839</v>
      </c>
      <c r="B503" s="18" t="s">
        <v>219</v>
      </c>
      <c r="C503" s="18" t="s">
        <v>1131</v>
      </c>
      <c r="D503" s="18" t="s">
        <v>221</v>
      </c>
      <c r="E503" s="18" t="s">
        <v>1132</v>
      </c>
      <c r="F503" s="19">
        <v>33060</v>
      </c>
      <c r="H503" s="19">
        <v>4114967.25</v>
      </c>
    </row>
    <row r="504" spans="1:8" x14ac:dyDescent="0.25">
      <c r="E504" s="18" t="s">
        <v>1133</v>
      </c>
    </row>
    <row r="505" spans="1:8" x14ac:dyDescent="0.25">
      <c r="E505" s="18" t="s">
        <v>1134</v>
      </c>
    </row>
    <row r="506" spans="1:8" x14ac:dyDescent="0.25">
      <c r="E506" s="18" t="s">
        <v>1135</v>
      </c>
    </row>
    <row r="507" spans="1:8" x14ac:dyDescent="0.25">
      <c r="A507" s="18" t="s">
        <v>839</v>
      </c>
      <c r="B507" s="18" t="s">
        <v>219</v>
      </c>
      <c r="C507" s="18" t="s">
        <v>1131</v>
      </c>
      <c r="D507" s="18" t="s">
        <v>221</v>
      </c>
      <c r="E507" s="18" t="s">
        <v>1132</v>
      </c>
      <c r="F507" s="19">
        <v>24795</v>
      </c>
      <c r="H507" s="19">
        <v>4139762.25</v>
      </c>
    </row>
    <row r="508" spans="1:8" x14ac:dyDescent="0.25">
      <c r="E508" s="18" t="s">
        <v>1133</v>
      </c>
    </row>
    <row r="509" spans="1:8" x14ac:dyDescent="0.25">
      <c r="E509" s="18" t="s">
        <v>1134</v>
      </c>
    </row>
    <row r="510" spans="1:8" x14ac:dyDescent="0.25">
      <c r="E510" s="18" t="s">
        <v>1135</v>
      </c>
    </row>
    <row r="511" spans="1:8" x14ac:dyDescent="0.25">
      <c r="A511" s="18" t="s">
        <v>848</v>
      </c>
      <c r="B511" s="18" t="s">
        <v>169</v>
      </c>
      <c r="C511" s="18" t="s">
        <v>1136</v>
      </c>
      <c r="D511" s="18" t="s">
        <v>1137</v>
      </c>
      <c r="E511" s="18" t="s">
        <v>1138</v>
      </c>
      <c r="G511" s="19">
        <v>21820</v>
      </c>
      <c r="H511" s="19">
        <v>4117942.25</v>
      </c>
    </row>
    <row r="512" spans="1:8" x14ac:dyDescent="0.25">
      <c r="A512" s="18" t="s">
        <v>1139</v>
      </c>
      <c r="B512" s="18" t="s">
        <v>169</v>
      </c>
      <c r="C512" s="18" t="s">
        <v>1140</v>
      </c>
      <c r="D512" s="18" t="s">
        <v>1141</v>
      </c>
      <c r="E512" s="18" t="s">
        <v>1142</v>
      </c>
      <c r="G512" s="19">
        <v>33060</v>
      </c>
      <c r="H512" s="19">
        <v>4084882.25</v>
      </c>
    </row>
    <row r="513" spans="1:8" x14ac:dyDescent="0.25">
      <c r="A513" s="18" t="s">
        <v>1143</v>
      </c>
      <c r="B513" s="18" t="s">
        <v>169</v>
      </c>
      <c r="C513" s="18" t="s">
        <v>1144</v>
      </c>
      <c r="D513" s="18" t="s">
        <v>1145</v>
      </c>
      <c r="E513" s="18" t="s">
        <v>1146</v>
      </c>
      <c r="G513" s="19">
        <v>8265</v>
      </c>
      <c r="H513" s="19">
        <v>4076617.25</v>
      </c>
    </row>
    <row r="515" spans="1:8" x14ac:dyDescent="0.25">
      <c r="F515" s="36"/>
      <c r="G515" s="36"/>
    </row>
    <row r="516" spans="1:8" ht="15.75" thickBot="1" x14ac:dyDescent="0.3">
      <c r="F516" s="24">
        <f>SUM(F13:F515)</f>
        <v>7492915</v>
      </c>
      <c r="G516" s="24">
        <f>SUM(G13:G515)</f>
        <v>3416297.75</v>
      </c>
    </row>
    <row r="517" spans="1:8" ht="15.75" thickTop="1" x14ac:dyDescent="0.25">
      <c r="G517" s="31">
        <f>G516-F516</f>
        <v>-4076617.25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opLeftCell="A19" workbookViewId="0">
      <selection activeCell="L35" sqref="L35:L37"/>
    </sheetView>
  </sheetViews>
  <sheetFormatPr defaultRowHeight="15" x14ac:dyDescent="0.25"/>
  <cols>
    <col min="4" max="4" width="12.7109375" customWidth="1"/>
    <col min="6" max="6" width="12.85546875" style="20" bestFit="1" customWidth="1"/>
    <col min="7" max="7" width="10.28515625" style="20" bestFit="1" customWidth="1"/>
    <col min="8" max="8" width="10.7109375" bestFit="1" customWidth="1"/>
    <col min="9" max="9" width="11.28515625" customWidth="1"/>
  </cols>
  <sheetData>
    <row r="1" spans="1:12" x14ac:dyDescent="0.25">
      <c r="B1" s="18" t="s">
        <v>7</v>
      </c>
    </row>
    <row r="2" spans="1:12" x14ac:dyDescent="0.25">
      <c r="A2" s="18" t="s">
        <v>8</v>
      </c>
      <c r="C2" s="18" t="s">
        <v>9</v>
      </c>
      <c r="F2" s="21" t="s">
        <v>10</v>
      </c>
    </row>
    <row r="3" spans="1:12" x14ac:dyDescent="0.25">
      <c r="B3" s="18" t="s">
        <v>11</v>
      </c>
      <c r="D3" s="18" t="s">
        <v>12</v>
      </c>
    </row>
    <row r="5" spans="1:12" x14ac:dyDescent="0.25">
      <c r="F5" s="21" t="s">
        <v>13</v>
      </c>
    </row>
    <row r="6" spans="1:12" x14ac:dyDescent="0.25">
      <c r="A6" s="18" t="s">
        <v>14</v>
      </c>
      <c r="B6" s="18" t="s">
        <v>15</v>
      </c>
      <c r="D6" s="18" t="s">
        <v>16</v>
      </c>
      <c r="F6" s="21" t="s">
        <v>17</v>
      </c>
      <c r="G6" s="21" t="s">
        <v>18</v>
      </c>
    </row>
    <row r="7" spans="1:12" x14ac:dyDescent="0.25">
      <c r="A7" s="18"/>
      <c r="B7" s="18"/>
      <c r="D7" s="18"/>
      <c r="F7" s="21"/>
      <c r="G7" s="21"/>
    </row>
    <row r="8" spans="1:12" x14ac:dyDescent="0.25">
      <c r="A8" s="18" t="s">
        <v>84</v>
      </c>
      <c r="B8" s="22">
        <v>202110</v>
      </c>
      <c r="D8" s="18" t="s">
        <v>85</v>
      </c>
      <c r="E8" s="18"/>
      <c r="F8" s="21">
        <v>67240</v>
      </c>
      <c r="H8" t="s">
        <v>86</v>
      </c>
      <c r="I8" t="str">
        <f>VLOOKUP(D8,'BCD Ledger'!A:A,1,0)</f>
        <v>SV18110681</v>
      </c>
      <c r="J8" s="34">
        <f>VLOOKUP(D8,'BCD Ledger'!A:H,8,0)</f>
        <v>67239.97</v>
      </c>
      <c r="L8" s="31">
        <f>F8-J8</f>
        <v>2.9999999998835847E-2</v>
      </c>
    </row>
    <row r="9" spans="1:12" x14ac:dyDescent="0.25">
      <c r="A9" s="18" t="s">
        <v>55</v>
      </c>
      <c r="B9" s="22">
        <v>201017</v>
      </c>
      <c r="C9" s="18" t="s">
        <v>26</v>
      </c>
      <c r="D9" s="18" t="s">
        <v>56</v>
      </c>
      <c r="F9" s="21">
        <v>57890</v>
      </c>
      <c r="H9" t="s">
        <v>57</v>
      </c>
      <c r="I9" t="str">
        <f>VLOOKUP(D9,'BCD Ledger'!A:A,1,0)</f>
        <v>SV18110165</v>
      </c>
      <c r="J9" s="34">
        <f>VLOOKUP(D9,'BCD Ledger'!A:H,8,0)</f>
        <v>57889.98</v>
      </c>
      <c r="L9" s="31">
        <f>F9-J9</f>
        <v>1.9999999996798579E-2</v>
      </c>
    </row>
    <row r="10" spans="1:12" x14ac:dyDescent="0.25">
      <c r="A10" s="18" t="s">
        <v>19</v>
      </c>
      <c r="B10" s="22">
        <v>200008</v>
      </c>
      <c r="D10" s="18" t="s">
        <v>20</v>
      </c>
      <c r="F10" s="21">
        <v>8500</v>
      </c>
      <c r="H10" t="s">
        <v>21</v>
      </c>
      <c r="I10" t="str">
        <f>VLOOKUP(D10,'BCD Ledger'!A:A,1,0)</f>
        <v>SV18100379</v>
      </c>
      <c r="J10" s="34">
        <f>VLOOKUP(D10,'BCD Ledger'!A:H,8,0)</f>
        <v>8500</v>
      </c>
      <c r="L10" s="31">
        <f>F10-J10</f>
        <v>0</v>
      </c>
    </row>
    <row r="11" spans="1:12" x14ac:dyDescent="0.25">
      <c r="A11" s="18" t="s">
        <v>19</v>
      </c>
      <c r="B11" s="22">
        <v>200009</v>
      </c>
      <c r="C11" s="18" t="s">
        <v>22</v>
      </c>
      <c r="D11" s="18" t="s">
        <v>23</v>
      </c>
      <c r="F11" s="21">
        <v>8500</v>
      </c>
      <c r="G11" s="21">
        <v>0</v>
      </c>
      <c r="H11" t="s">
        <v>24</v>
      </c>
      <c r="I11" t="str">
        <f>VLOOKUP(D11,'BCD Ledger'!A:A,1,0)</f>
        <v>SV18100380</v>
      </c>
      <c r="J11" s="34">
        <f>VLOOKUP(D11,'BCD Ledger'!A:H,8,0)</f>
        <v>8500</v>
      </c>
      <c r="L11" s="31">
        <f>F11-J11</f>
        <v>0</v>
      </c>
    </row>
    <row r="12" spans="1:12" x14ac:dyDescent="0.25">
      <c r="A12" s="18" t="s">
        <v>25</v>
      </c>
      <c r="B12" s="22">
        <v>200768</v>
      </c>
      <c r="C12" s="18" t="s">
        <v>26</v>
      </c>
      <c r="D12" s="18" t="s">
        <v>27</v>
      </c>
      <c r="F12" s="21">
        <v>18700</v>
      </c>
      <c r="H12" t="s">
        <v>28</v>
      </c>
      <c r="I12" t="str">
        <f>VLOOKUP(D12,'BCD Ledger'!A:A,1,0)</f>
        <v>SV18100483</v>
      </c>
      <c r="J12" s="34">
        <f>VLOOKUP(D12,'BCD Ledger'!A:H,8,0)</f>
        <v>18700</v>
      </c>
      <c r="L12" s="31">
        <f>F12-J12</f>
        <v>0</v>
      </c>
    </row>
    <row r="13" spans="1:12" x14ac:dyDescent="0.25">
      <c r="A13" s="18" t="s">
        <v>29</v>
      </c>
      <c r="B13" s="22">
        <v>200891</v>
      </c>
      <c r="C13" s="18" t="s">
        <v>26</v>
      </c>
      <c r="D13" s="18" t="s">
        <v>30</v>
      </c>
      <c r="F13" s="21">
        <v>37400</v>
      </c>
      <c r="H13" t="s">
        <v>31</v>
      </c>
      <c r="I13" t="str">
        <f>VLOOKUP(D13,'BCD Ledger'!A:A,1,0)</f>
        <v>SV18100169</v>
      </c>
      <c r="J13" s="34">
        <f>VLOOKUP(D13,'BCD Ledger'!A:H,8,0)</f>
        <v>37400</v>
      </c>
      <c r="L13" s="31">
        <f>F13-J13</f>
        <v>0</v>
      </c>
    </row>
    <row r="14" spans="1:12" x14ac:dyDescent="0.25">
      <c r="A14" s="18" t="s">
        <v>29</v>
      </c>
      <c r="B14" s="22">
        <v>200892</v>
      </c>
      <c r="C14" s="18" t="s">
        <v>26</v>
      </c>
      <c r="D14" s="18" t="s">
        <v>32</v>
      </c>
      <c r="F14" s="21">
        <v>37400</v>
      </c>
      <c r="H14" t="s">
        <v>33</v>
      </c>
      <c r="I14" t="str">
        <f>VLOOKUP(D14,'BCD Ledger'!A:A,1,0)</f>
        <v>SV18100170</v>
      </c>
      <c r="J14" s="34">
        <f>VLOOKUP(D14,'BCD Ledger'!A:H,8,0)</f>
        <v>37400</v>
      </c>
      <c r="L14" s="31">
        <f>F14-J14</f>
        <v>0</v>
      </c>
    </row>
    <row r="15" spans="1:12" x14ac:dyDescent="0.25">
      <c r="A15" s="18" t="s">
        <v>29</v>
      </c>
      <c r="B15" s="22">
        <v>200894</v>
      </c>
      <c r="C15" s="18" t="s">
        <v>26</v>
      </c>
      <c r="D15" s="18" t="s">
        <v>34</v>
      </c>
      <c r="F15" s="21">
        <v>37400</v>
      </c>
      <c r="H15" t="s">
        <v>35</v>
      </c>
      <c r="I15" t="str">
        <f>VLOOKUP(D15,'BCD Ledger'!A:A,1,0)</f>
        <v>SV18100171</v>
      </c>
      <c r="J15" s="34">
        <f>VLOOKUP(D15,'BCD Ledger'!A:H,8,0)</f>
        <v>37400</v>
      </c>
      <c r="L15" s="31">
        <f>F15-J15</f>
        <v>0</v>
      </c>
    </row>
    <row r="16" spans="1:12" x14ac:dyDescent="0.25">
      <c r="A16" s="18" t="s">
        <v>29</v>
      </c>
      <c r="B16" s="22">
        <v>200909</v>
      </c>
      <c r="C16" s="18" t="s">
        <v>26</v>
      </c>
      <c r="D16" s="22" t="s">
        <v>36</v>
      </c>
      <c r="F16" s="21">
        <v>37400</v>
      </c>
      <c r="H16" t="s">
        <v>37</v>
      </c>
      <c r="I16" t="str">
        <f>VLOOKUP(D16,'BCD Ledger'!A:A,1,0)</f>
        <v>SV18100267</v>
      </c>
      <c r="J16" s="34">
        <f>VLOOKUP(D16,'BCD Ledger'!A:H,8,0)</f>
        <v>37400</v>
      </c>
      <c r="L16" s="31">
        <f>F16-J16</f>
        <v>0</v>
      </c>
    </row>
    <row r="17" spans="1:12" x14ac:dyDescent="0.25">
      <c r="A17" s="18" t="s">
        <v>38</v>
      </c>
      <c r="B17" s="22">
        <v>201582</v>
      </c>
      <c r="C17" s="18" t="s">
        <v>26</v>
      </c>
      <c r="D17" s="22" t="s">
        <v>39</v>
      </c>
      <c r="F17" s="21">
        <v>9350</v>
      </c>
      <c r="H17" t="s">
        <v>40</v>
      </c>
      <c r="I17" t="str">
        <f>VLOOKUP(D17,'BCD Ledger'!A:A,1,0)</f>
        <v>SV18110148</v>
      </c>
      <c r="J17" s="34">
        <f>VLOOKUP(D17,'BCD Ledger'!A:H,8,0)</f>
        <v>9350</v>
      </c>
      <c r="L17" s="31">
        <f>F17-J17</f>
        <v>0</v>
      </c>
    </row>
    <row r="18" spans="1:12" x14ac:dyDescent="0.25">
      <c r="A18" s="18" t="s">
        <v>41</v>
      </c>
      <c r="B18" s="22">
        <v>201650</v>
      </c>
      <c r="C18" s="18" t="s">
        <v>22</v>
      </c>
      <c r="D18" s="22" t="s">
        <v>43</v>
      </c>
      <c r="F18" s="21">
        <v>28050</v>
      </c>
      <c r="H18" t="s">
        <v>44</v>
      </c>
      <c r="I18" t="str">
        <f>VLOOKUP(D18,'BCD Ledger'!A:A,1,0)</f>
        <v>SV18100485</v>
      </c>
      <c r="J18" s="34">
        <f>VLOOKUP(D18,'BCD Ledger'!A:H,8,0)</f>
        <v>28050</v>
      </c>
      <c r="L18" s="31">
        <f>F18-J18</f>
        <v>0</v>
      </c>
    </row>
    <row r="19" spans="1:12" x14ac:dyDescent="0.25">
      <c r="A19" s="18" t="s">
        <v>41</v>
      </c>
      <c r="B19" s="22">
        <v>201633</v>
      </c>
      <c r="C19" s="18" t="s">
        <v>22</v>
      </c>
      <c r="D19" s="22" t="s">
        <v>45</v>
      </c>
      <c r="F19" s="21">
        <v>28050</v>
      </c>
      <c r="H19" t="s">
        <v>46</v>
      </c>
      <c r="I19" t="str">
        <f>VLOOKUP(D19,'BCD Ledger'!A:A,1,0)</f>
        <v>SV18100486</v>
      </c>
      <c r="J19" s="34">
        <f>VLOOKUP(D19,'BCD Ledger'!A:H,8,0)</f>
        <v>28050</v>
      </c>
      <c r="L19" s="31">
        <f>F19-J19</f>
        <v>0</v>
      </c>
    </row>
    <row r="20" spans="1:12" x14ac:dyDescent="0.25">
      <c r="A20" s="18" t="s">
        <v>29</v>
      </c>
      <c r="B20" s="22">
        <v>200890</v>
      </c>
      <c r="C20" s="18" t="s">
        <v>26</v>
      </c>
      <c r="D20" s="22" t="s">
        <v>47</v>
      </c>
      <c r="F20" s="21">
        <v>37400</v>
      </c>
      <c r="H20" t="s">
        <v>48</v>
      </c>
      <c r="I20" t="str">
        <f>VLOOKUP(D20,'BCD Ledger'!A:A,1,0)</f>
        <v>SV18110004</v>
      </c>
      <c r="J20" s="34">
        <f>VLOOKUP(D20,'BCD Ledger'!A:H,8,0)</f>
        <v>37400</v>
      </c>
      <c r="L20" s="31">
        <f>F20-J20</f>
        <v>0</v>
      </c>
    </row>
    <row r="21" spans="1:12" x14ac:dyDescent="0.25">
      <c r="A21" s="18" t="s">
        <v>49</v>
      </c>
      <c r="B21" s="22">
        <v>200805</v>
      </c>
      <c r="C21" s="18" t="s">
        <v>26</v>
      </c>
      <c r="D21" s="22" t="s">
        <v>50</v>
      </c>
      <c r="F21" s="21">
        <v>18700</v>
      </c>
      <c r="H21" t="s">
        <v>51</v>
      </c>
      <c r="I21" t="str">
        <f>VLOOKUP(D21,'BCD Ledger'!A:A,1,0)</f>
        <v>SV18110009</v>
      </c>
      <c r="J21" s="34">
        <f>VLOOKUP(D21,'BCD Ledger'!A:H,8,0)</f>
        <v>18700</v>
      </c>
      <c r="L21" s="31">
        <f>F21-J21</f>
        <v>0</v>
      </c>
    </row>
    <row r="22" spans="1:12" x14ac:dyDescent="0.25">
      <c r="A22" s="18" t="s">
        <v>49</v>
      </c>
      <c r="B22" s="22">
        <v>200816</v>
      </c>
      <c r="C22" s="18" t="s">
        <v>26</v>
      </c>
      <c r="D22" s="22" t="s">
        <v>52</v>
      </c>
      <c r="F22" s="21">
        <v>18700</v>
      </c>
      <c r="H22" t="s">
        <v>53</v>
      </c>
      <c r="I22" t="str">
        <f>VLOOKUP(D22,'BCD Ledger'!A:A,1,0)</f>
        <v>SV18110010</v>
      </c>
      <c r="J22" s="34">
        <f>VLOOKUP(D22,'BCD Ledger'!A:H,8,0)</f>
        <v>18700</v>
      </c>
      <c r="L22" s="31">
        <f>F22-J22</f>
        <v>0</v>
      </c>
    </row>
    <row r="23" spans="1:12" x14ac:dyDescent="0.25">
      <c r="A23" s="18" t="s">
        <v>29</v>
      </c>
      <c r="B23" s="22">
        <v>200895</v>
      </c>
      <c r="C23" s="18" t="s">
        <v>26</v>
      </c>
      <c r="D23" s="22" t="s">
        <v>849</v>
      </c>
      <c r="F23" s="21">
        <v>29100</v>
      </c>
      <c r="H23" t="s">
        <v>54</v>
      </c>
      <c r="I23" t="str">
        <f>VLOOKUP(D23,'BCD Ledger'!A:A,1,0)</f>
        <v>SV18110166</v>
      </c>
      <c r="J23" s="34">
        <f>VLOOKUP(D23,'BCD Ledger'!A:H,8,0)</f>
        <v>29100</v>
      </c>
      <c r="L23" s="31">
        <f>F23-J23</f>
        <v>0</v>
      </c>
    </row>
    <row r="24" spans="1:12" x14ac:dyDescent="0.25">
      <c r="A24" s="18" t="s">
        <v>58</v>
      </c>
      <c r="B24" s="22">
        <v>201258</v>
      </c>
      <c r="C24" s="18" t="s">
        <v>59</v>
      </c>
      <c r="D24" s="22" t="s">
        <v>60</v>
      </c>
      <c r="F24" s="21">
        <v>28050</v>
      </c>
      <c r="H24" t="s">
        <v>61</v>
      </c>
      <c r="I24" t="str">
        <f>VLOOKUP(D24,'BCD Ledger'!A:A,1,0)</f>
        <v>SV18110116</v>
      </c>
      <c r="J24" s="34">
        <f>VLOOKUP(D24,'BCD Ledger'!A:H,8,0)</f>
        <v>28050</v>
      </c>
      <c r="L24" s="31">
        <f>F24-J24</f>
        <v>0</v>
      </c>
    </row>
    <row r="25" spans="1:12" x14ac:dyDescent="0.25">
      <c r="A25" s="18" t="s">
        <v>62</v>
      </c>
      <c r="B25" s="22">
        <v>201157</v>
      </c>
      <c r="D25" s="18" t="s">
        <v>63</v>
      </c>
      <c r="F25" s="21">
        <v>9640</v>
      </c>
      <c r="H25" t="s">
        <v>64</v>
      </c>
      <c r="I25" t="str">
        <f>VLOOKUP(D25,'BCD Ledger'!A:A,1,0)</f>
        <v>SV18110408</v>
      </c>
      <c r="J25" s="34">
        <f>VLOOKUP(D25,'BCD Ledger'!A:H,8,0)</f>
        <v>9640</v>
      </c>
      <c r="L25" s="31">
        <f>F25-J25</f>
        <v>0</v>
      </c>
    </row>
    <row r="26" spans="1:12" x14ac:dyDescent="0.25">
      <c r="A26" s="18" t="s">
        <v>65</v>
      </c>
      <c r="B26" s="22">
        <v>201690</v>
      </c>
      <c r="C26" s="18" t="s">
        <v>26</v>
      </c>
      <c r="D26" s="18" t="s">
        <v>66</v>
      </c>
      <c r="F26" s="21">
        <v>37400</v>
      </c>
      <c r="H26" t="s">
        <v>67</v>
      </c>
      <c r="I26" t="str">
        <f>VLOOKUP(D26,'BCD Ledger'!A:A,1,0)</f>
        <v>SV18110210</v>
      </c>
      <c r="J26" s="34">
        <f>VLOOKUP(D26,'BCD Ledger'!A:H,8,0)</f>
        <v>37400</v>
      </c>
      <c r="L26" s="31">
        <f>F26-J26</f>
        <v>0</v>
      </c>
    </row>
    <row r="27" spans="1:12" x14ac:dyDescent="0.25">
      <c r="A27" s="18" t="s">
        <v>68</v>
      </c>
      <c r="B27" s="22">
        <v>201751</v>
      </c>
      <c r="C27" s="18" t="s">
        <v>26</v>
      </c>
      <c r="D27" s="18" t="s">
        <v>69</v>
      </c>
      <c r="F27" s="21">
        <v>18700</v>
      </c>
      <c r="H27" t="s">
        <v>70</v>
      </c>
      <c r="I27" t="str">
        <f>VLOOKUP(D27,'BCD Ledger'!A:A,1,0)</f>
        <v>SV18110584</v>
      </c>
      <c r="J27" s="34">
        <f>VLOOKUP(D27,'BCD Ledger'!A:H,8,0)</f>
        <v>18700</v>
      </c>
      <c r="L27" s="31">
        <f>F27-J27</f>
        <v>0</v>
      </c>
    </row>
    <row r="28" spans="1:12" x14ac:dyDescent="0.25">
      <c r="A28" s="18" t="s">
        <v>41</v>
      </c>
      <c r="B28" s="22">
        <v>201630</v>
      </c>
      <c r="C28" s="18" t="s">
        <v>26</v>
      </c>
      <c r="D28" s="18" t="s">
        <v>71</v>
      </c>
      <c r="F28" s="21">
        <v>18700</v>
      </c>
      <c r="H28" t="s">
        <v>72</v>
      </c>
      <c r="I28" t="str">
        <f>VLOOKUP(D28,'BCD Ledger'!A:A,1,0)</f>
        <v>SV18110281</v>
      </c>
      <c r="J28" s="34">
        <f>VLOOKUP(D28,'BCD Ledger'!A:H,8,0)</f>
        <v>18700</v>
      </c>
      <c r="L28" s="31">
        <f>F28-J28</f>
        <v>0</v>
      </c>
    </row>
    <row r="29" spans="1:12" x14ac:dyDescent="0.25">
      <c r="A29" s="18" t="s">
        <v>65</v>
      </c>
      <c r="B29" s="22">
        <v>201680</v>
      </c>
      <c r="C29" s="18" t="s">
        <v>26</v>
      </c>
      <c r="D29" s="18" t="s">
        <v>73</v>
      </c>
      <c r="F29" s="21">
        <v>9350</v>
      </c>
      <c r="H29" t="s">
        <v>74</v>
      </c>
      <c r="I29" t="str">
        <f>VLOOKUP(D29,'BCD Ledger'!A:A,1,0)</f>
        <v>SV18110318</v>
      </c>
      <c r="J29" s="34">
        <f>VLOOKUP(D29,'BCD Ledger'!A:H,8,0)</f>
        <v>9350</v>
      </c>
      <c r="L29" s="31">
        <f>F29-J29</f>
        <v>0</v>
      </c>
    </row>
    <row r="30" spans="1:12" x14ac:dyDescent="0.25">
      <c r="A30" s="18" t="s">
        <v>65</v>
      </c>
      <c r="B30" s="22">
        <v>201683</v>
      </c>
      <c r="C30" s="18" t="s">
        <v>26</v>
      </c>
      <c r="D30" s="18" t="s">
        <v>75</v>
      </c>
      <c r="F30" s="21">
        <v>9350</v>
      </c>
      <c r="H30" t="s">
        <v>76</v>
      </c>
      <c r="I30" t="str">
        <f>VLOOKUP(D30,'BCD Ledger'!A:A,1,0)</f>
        <v>SV18110362</v>
      </c>
      <c r="J30" s="34">
        <f>VLOOKUP(D30,'BCD Ledger'!A:H,8,0)</f>
        <v>9350</v>
      </c>
      <c r="L30" s="31">
        <f>F30-J30</f>
        <v>0</v>
      </c>
    </row>
    <row r="31" spans="1:12" x14ac:dyDescent="0.25">
      <c r="A31" s="18" t="s">
        <v>41</v>
      </c>
      <c r="B31" s="22">
        <v>201603</v>
      </c>
      <c r="C31" s="18" t="s">
        <v>26</v>
      </c>
      <c r="D31" s="22" t="s">
        <v>77</v>
      </c>
      <c r="F31" s="21">
        <v>9610</v>
      </c>
      <c r="H31" t="s">
        <v>78</v>
      </c>
      <c r="I31" t="str">
        <f>VLOOKUP(D31,'BCD Ledger'!A:A,1,0)</f>
        <v>SV18110582</v>
      </c>
      <c r="J31" s="34">
        <f>VLOOKUP(D31,'BCD Ledger'!A:H,8,0)</f>
        <v>9610</v>
      </c>
      <c r="L31" s="31">
        <f>F31-J31</f>
        <v>0</v>
      </c>
    </row>
    <row r="32" spans="1:12" x14ac:dyDescent="0.25">
      <c r="A32" s="18" t="s">
        <v>41</v>
      </c>
      <c r="B32" s="22">
        <v>201602</v>
      </c>
      <c r="C32" s="18" t="s">
        <v>26</v>
      </c>
      <c r="D32" s="18" t="s">
        <v>82</v>
      </c>
      <c r="F32" s="21">
        <v>9640</v>
      </c>
      <c r="H32" t="s">
        <v>83</v>
      </c>
      <c r="I32" t="str">
        <f>VLOOKUP(D32,'BCD Ledger'!A:A,1,0)</f>
        <v>SV18110583</v>
      </c>
      <c r="J32" s="34">
        <f>VLOOKUP(D32,'BCD Ledger'!A:H,8,0)</f>
        <v>9640</v>
      </c>
      <c r="L32" s="31">
        <f>F32-J32</f>
        <v>0</v>
      </c>
    </row>
    <row r="33" spans="1:12" x14ac:dyDescent="0.25">
      <c r="A33" s="18" t="s">
        <v>87</v>
      </c>
      <c r="B33" s="22">
        <v>202369</v>
      </c>
      <c r="D33" s="18" t="s">
        <v>890</v>
      </c>
      <c r="F33" s="21">
        <v>9350</v>
      </c>
      <c r="H33" t="s">
        <v>88</v>
      </c>
      <c r="I33" t="str">
        <f>VLOOKUP(D33,'BCD Ledger'!A:A,1,0)</f>
        <v>SV18120119</v>
      </c>
      <c r="J33" s="34">
        <f>VLOOKUP(D33,'BCD Ledger'!A:H,8,0)</f>
        <v>9350</v>
      </c>
      <c r="L33" s="31">
        <f>F33-J33</f>
        <v>0</v>
      </c>
    </row>
    <row r="34" spans="1:12" x14ac:dyDescent="0.25">
      <c r="A34" s="18" t="s">
        <v>87</v>
      </c>
      <c r="B34" s="22">
        <v>202364</v>
      </c>
      <c r="D34" s="18" t="s">
        <v>887</v>
      </c>
      <c r="F34" s="21">
        <v>18700</v>
      </c>
      <c r="H34" t="s">
        <v>89</v>
      </c>
      <c r="I34" t="str">
        <f>VLOOKUP(D34,'BCD Ledger'!A:A,1,0)</f>
        <v>SV18120105</v>
      </c>
      <c r="J34" s="34">
        <f>VLOOKUP(D34,'BCD Ledger'!A:H,8,0)</f>
        <v>18700</v>
      </c>
      <c r="L34" s="31">
        <f>F34-J34</f>
        <v>0</v>
      </c>
    </row>
    <row r="35" spans="1:12" x14ac:dyDescent="0.25">
      <c r="A35" s="18" t="s">
        <v>79</v>
      </c>
      <c r="B35" s="22">
        <v>201521</v>
      </c>
      <c r="C35" s="18" t="s">
        <v>26</v>
      </c>
      <c r="D35" s="22" t="s">
        <v>80</v>
      </c>
      <c r="F35" s="21">
        <v>8500</v>
      </c>
      <c r="H35" t="s">
        <v>81</v>
      </c>
      <c r="I35" t="str">
        <f>VLOOKUP(D35,'BCD Ledger'!A:A,1,0)</f>
        <v>SV18110339</v>
      </c>
      <c r="J35" s="34">
        <f>VLOOKUP(D35,'BCD Ledger'!A:H,8,0)</f>
        <v>8850</v>
      </c>
      <c r="L35" s="31">
        <f>F35-J35</f>
        <v>-350</v>
      </c>
    </row>
    <row r="36" spans="1:12" x14ac:dyDescent="0.25">
      <c r="A36" s="18" t="s">
        <v>41</v>
      </c>
      <c r="B36" s="22">
        <v>201649</v>
      </c>
      <c r="D36" s="18" t="s">
        <v>42</v>
      </c>
      <c r="F36" s="21">
        <v>56100</v>
      </c>
      <c r="H36" t="s">
        <v>40</v>
      </c>
      <c r="I36" t="str">
        <f>VLOOKUP(D36,'BCD Ledger'!A:A,1,0)</f>
        <v>SV18110147</v>
      </c>
      <c r="J36" s="34">
        <f>VLOOKUP(D36,'BCD Ledger'!A:H,8,0)</f>
        <v>74800</v>
      </c>
      <c r="L36" s="31">
        <f>F36-J36</f>
        <v>-18700</v>
      </c>
    </row>
    <row r="37" spans="1:12" x14ac:dyDescent="0.25">
      <c r="A37" s="18" t="s">
        <v>65</v>
      </c>
      <c r="B37" s="22">
        <v>201692</v>
      </c>
      <c r="C37" s="18" t="s">
        <v>26</v>
      </c>
      <c r="D37" s="18" t="s">
        <v>66</v>
      </c>
      <c r="F37" s="21">
        <v>1040</v>
      </c>
      <c r="H37" t="s">
        <v>67</v>
      </c>
      <c r="I37" t="str">
        <f>VLOOKUP(D37,'BCD Ledger'!A:A,1,0)</f>
        <v>SV18110210</v>
      </c>
      <c r="J37" s="34">
        <v>0</v>
      </c>
      <c r="L37" s="31">
        <f>F37-J37</f>
        <v>1040</v>
      </c>
    </row>
    <row r="38" spans="1:12" x14ac:dyDescent="0.25">
      <c r="A38" s="18"/>
      <c r="B38" s="22"/>
      <c r="D38" s="18"/>
      <c r="F38" s="21"/>
      <c r="H38" s="31">
        <f>SUM(F8:F37)</f>
        <v>723910</v>
      </c>
      <c r="L38" s="31"/>
    </row>
    <row r="39" spans="1:12" x14ac:dyDescent="0.25">
      <c r="A39" s="32" t="s">
        <v>1148</v>
      </c>
      <c r="B39" s="22"/>
      <c r="D39" s="18"/>
      <c r="F39" s="21"/>
      <c r="L39" s="31"/>
    </row>
    <row r="40" spans="1:12" x14ac:dyDescent="0.25">
      <c r="A40" s="18" t="s">
        <v>90</v>
      </c>
      <c r="B40" s="22">
        <v>160088</v>
      </c>
      <c r="D40" s="18" t="s">
        <v>91</v>
      </c>
      <c r="F40" s="21">
        <v>23800</v>
      </c>
      <c r="H40" t="s">
        <v>92</v>
      </c>
      <c r="L40" s="31"/>
    </row>
    <row r="41" spans="1:12" x14ac:dyDescent="0.25">
      <c r="A41" s="18" t="s">
        <v>93</v>
      </c>
      <c r="B41" s="22">
        <v>159940</v>
      </c>
      <c r="D41" s="18" t="s">
        <v>94</v>
      </c>
      <c r="F41" s="21">
        <v>77520</v>
      </c>
      <c r="H41" t="s">
        <v>92</v>
      </c>
      <c r="L41" s="31"/>
    </row>
    <row r="42" spans="1:12" x14ac:dyDescent="0.25">
      <c r="A42" s="18" t="s">
        <v>95</v>
      </c>
      <c r="B42" s="22">
        <v>161293</v>
      </c>
      <c r="D42" s="18" t="s">
        <v>96</v>
      </c>
      <c r="F42" s="21">
        <v>8925</v>
      </c>
      <c r="G42" s="21">
        <v>0</v>
      </c>
      <c r="H42" t="s">
        <v>92</v>
      </c>
      <c r="L42" s="31"/>
    </row>
    <row r="43" spans="1:12" x14ac:dyDescent="0.25">
      <c r="A43" s="18" t="s">
        <v>97</v>
      </c>
      <c r="B43" s="22">
        <v>161023</v>
      </c>
      <c r="C43" s="18" t="s">
        <v>98</v>
      </c>
      <c r="D43" s="18" t="s">
        <v>99</v>
      </c>
      <c r="F43" s="21">
        <v>91800</v>
      </c>
      <c r="H43" t="s">
        <v>92</v>
      </c>
      <c r="L43" s="31"/>
    </row>
    <row r="44" spans="1:12" x14ac:dyDescent="0.25">
      <c r="A44" s="18" t="s">
        <v>100</v>
      </c>
      <c r="B44" s="22">
        <v>161534</v>
      </c>
      <c r="D44" s="18" t="s">
        <v>101</v>
      </c>
      <c r="F44" s="21">
        <v>114537.5</v>
      </c>
      <c r="H44" t="s">
        <v>92</v>
      </c>
      <c r="L44" s="31"/>
    </row>
    <row r="45" spans="1:12" x14ac:dyDescent="0.25">
      <c r="A45" s="18" t="s">
        <v>102</v>
      </c>
      <c r="B45" s="22">
        <v>162061</v>
      </c>
      <c r="D45" s="18" t="s">
        <v>103</v>
      </c>
      <c r="E45" s="22"/>
      <c r="F45" s="21">
        <v>356745</v>
      </c>
      <c r="H45" t="s">
        <v>92</v>
      </c>
      <c r="L45" s="31"/>
    </row>
    <row r="46" spans="1:12" x14ac:dyDescent="0.25">
      <c r="A46" s="18" t="s">
        <v>104</v>
      </c>
      <c r="B46" s="22">
        <v>203570</v>
      </c>
      <c r="C46" s="18" t="s">
        <v>22</v>
      </c>
      <c r="D46" s="22" t="s">
        <v>105</v>
      </c>
      <c r="F46" s="21">
        <v>379400</v>
      </c>
      <c r="H46" t="s">
        <v>92</v>
      </c>
      <c r="L46" s="31"/>
    </row>
    <row r="47" spans="1:12" x14ac:dyDescent="0.25">
      <c r="A47" s="18" t="s">
        <v>93</v>
      </c>
      <c r="B47" s="22">
        <v>159937</v>
      </c>
      <c r="D47" s="18" t="s">
        <v>106</v>
      </c>
      <c r="F47" s="21">
        <v>3893</v>
      </c>
      <c r="H47" t="s">
        <v>92</v>
      </c>
      <c r="L47" s="31"/>
    </row>
    <row r="48" spans="1:12" x14ac:dyDescent="0.25">
      <c r="A48" s="18" t="s">
        <v>107</v>
      </c>
      <c r="B48" s="22">
        <v>185052</v>
      </c>
      <c r="D48" s="18" t="s">
        <v>108</v>
      </c>
      <c r="F48" s="21">
        <v>709.22</v>
      </c>
      <c r="H48" t="s">
        <v>109</v>
      </c>
      <c r="L48" s="31"/>
    </row>
    <row r="49" spans="1:12" x14ac:dyDescent="0.25">
      <c r="A49" s="18" t="s">
        <v>110</v>
      </c>
      <c r="B49" s="22">
        <v>185137</v>
      </c>
      <c r="D49" s="18" t="s">
        <v>111</v>
      </c>
      <c r="F49" s="21">
        <v>713.2</v>
      </c>
      <c r="H49" t="s">
        <v>109</v>
      </c>
      <c r="L49" s="31"/>
    </row>
    <row r="50" spans="1:12" x14ac:dyDescent="0.25">
      <c r="A50" s="18" t="s">
        <v>112</v>
      </c>
      <c r="B50" s="22">
        <v>153276</v>
      </c>
      <c r="D50" s="22">
        <v>3678</v>
      </c>
      <c r="F50" s="21">
        <v>427.8</v>
      </c>
      <c r="H50" t="s">
        <v>109</v>
      </c>
      <c r="L50" s="31"/>
    </row>
    <row r="51" spans="1:12" x14ac:dyDescent="0.25">
      <c r="A51" s="18" t="s">
        <v>113</v>
      </c>
      <c r="B51" s="22">
        <v>153406</v>
      </c>
      <c r="D51" s="18" t="s">
        <v>114</v>
      </c>
      <c r="F51" s="21">
        <v>1749.38</v>
      </c>
      <c r="H51" t="s">
        <v>109</v>
      </c>
      <c r="L51" s="31"/>
    </row>
    <row r="52" spans="1:12" x14ac:dyDescent="0.25">
      <c r="A52" s="18" t="s">
        <v>115</v>
      </c>
      <c r="B52" s="22">
        <v>185895</v>
      </c>
      <c r="D52" s="18" t="s">
        <v>116</v>
      </c>
      <c r="F52" s="21">
        <v>3209.38</v>
      </c>
      <c r="H52" t="s">
        <v>109</v>
      </c>
      <c r="L52" s="31"/>
    </row>
    <row r="53" spans="1:12" x14ac:dyDescent="0.25">
      <c r="A53" s="18" t="s">
        <v>117</v>
      </c>
      <c r="B53" s="22">
        <v>458113</v>
      </c>
      <c r="D53" s="18" t="s">
        <v>118</v>
      </c>
      <c r="F53" s="21">
        <v>4000</v>
      </c>
      <c r="H53" t="s">
        <v>109</v>
      </c>
      <c r="L53" s="31"/>
    </row>
    <row r="54" spans="1:12" x14ac:dyDescent="0.25">
      <c r="A54" s="18" t="s">
        <v>119</v>
      </c>
      <c r="B54" s="22">
        <v>193669</v>
      </c>
      <c r="D54" s="18" t="s">
        <v>120</v>
      </c>
      <c r="F54" s="21">
        <v>1162.25</v>
      </c>
      <c r="H54" t="s">
        <v>109</v>
      </c>
      <c r="L54" s="31"/>
    </row>
    <row r="55" spans="1:12" x14ac:dyDescent="0.25">
      <c r="A55" s="18" t="s">
        <v>121</v>
      </c>
      <c r="B55" s="22">
        <v>160167</v>
      </c>
      <c r="D55" s="18" t="s">
        <v>122</v>
      </c>
      <c r="F55" s="21">
        <v>515</v>
      </c>
      <c r="H55" t="s">
        <v>109</v>
      </c>
      <c r="L55" s="31"/>
    </row>
    <row r="56" spans="1:12" x14ac:dyDescent="0.25">
      <c r="A56" s="18" t="s">
        <v>93</v>
      </c>
      <c r="B56" s="22">
        <v>159939</v>
      </c>
      <c r="D56" s="18" t="s">
        <v>123</v>
      </c>
      <c r="E56" s="18"/>
      <c r="F56" s="21">
        <v>973.26</v>
      </c>
      <c r="H56" t="s">
        <v>109</v>
      </c>
      <c r="L56" s="31"/>
    </row>
    <row r="57" spans="1:12" x14ac:dyDescent="0.25">
      <c r="A57" s="18" t="s">
        <v>124</v>
      </c>
      <c r="B57" s="22">
        <v>160102</v>
      </c>
      <c r="D57" s="18" t="s">
        <v>125</v>
      </c>
      <c r="F57" s="21">
        <v>692.75</v>
      </c>
      <c r="H57" t="s">
        <v>109</v>
      </c>
      <c r="L57" s="31"/>
    </row>
    <row r="58" spans="1:12" x14ac:dyDescent="0.25">
      <c r="A58" s="18" t="s">
        <v>124</v>
      </c>
      <c r="B58" s="22">
        <v>160103</v>
      </c>
      <c r="D58" s="18" t="s">
        <v>126</v>
      </c>
      <c r="F58" s="21">
        <v>692.75</v>
      </c>
      <c r="H58" t="s">
        <v>109</v>
      </c>
      <c r="L58" s="31"/>
    </row>
    <row r="59" spans="1:12" x14ac:dyDescent="0.25">
      <c r="A59" s="18" t="s">
        <v>97</v>
      </c>
      <c r="B59" s="22">
        <v>161031</v>
      </c>
      <c r="D59" s="18" t="s">
        <v>127</v>
      </c>
      <c r="F59" s="21">
        <v>501.5</v>
      </c>
      <c r="H59" t="s">
        <v>109</v>
      </c>
      <c r="L59" s="31"/>
    </row>
    <row r="60" spans="1:12" x14ac:dyDescent="0.25">
      <c r="A60" s="18" t="s">
        <v>128</v>
      </c>
      <c r="B60" s="22">
        <v>161367</v>
      </c>
      <c r="D60" s="18" t="s">
        <v>129</v>
      </c>
      <c r="F60" s="21">
        <v>1402.5</v>
      </c>
      <c r="H60" t="s">
        <v>109</v>
      </c>
      <c r="L60" s="31"/>
    </row>
    <row r="61" spans="1:12" x14ac:dyDescent="0.25">
      <c r="A61" s="18" t="s">
        <v>130</v>
      </c>
      <c r="B61" s="22">
        <v>473906</v>
      </c>
      <c r="D61" s="18" t="s">
        <v>131</v>
      </c>
      <c r="F61" s="21">
        <v>220.98</v>
      </c>
      <c r="H61" t="s">
        <v>109</v>
      </c>
      <c r="L61" s="31"/>
    </row>
    <row r="62" spans="1:12" x14ac:dyDescent="0.25">
      <c r="A62" s="18" t="s">
        <v>130</v>
      </c>
      <c r="B62" s="22">
        <v>473907</v>
      </c>
      <c r="D62" s="18" t="s">
        <v>132</v>
      </c>
      <c r="F62" s="21">
        <v>1566</v>
      </c>
      <c r="H62" t="s">
        <v>109</v>
      </c>
      <c r="L62" s="31"/>
    </row>
    <row r="63" spans="1:12" x14ac:dyDescent="0.25">
      <c r="A63" s="18"/>
      <c r="B63" s="22"/>
      <c r="D63" s="18"/>
      <c r="F63" s="21"/>
      <c r="L63" s="31"/>
    </row>
    <row r="64" spans="1:12" x14ac:dyDescent="0.25">
      <c r="A64" s="32" t="s">
        <v>1147</v>
      </c>
      <c r="B64" s="22"/>
      <c r="D64" s="18"/>
      <c r="F64" s="21"/>
      <c r="L64" s="31"/>
    </row>
    <row r="65" spans="1:12" x14ac:dyDescent="0.25">
      <c r="A65" s="18" t="s">
        <v>133</v>
      </c>
      <c r="B65" s="22">
        <v>199340</v>
      </c>
      <c r="D65" s="18" t="s">
        <v>134</v>
      </c>
      <c r="E65" s="18"/>
      <c r="F65" s="21">
        <v>26775</v>
      </c>
      <c r="G65" s="21"/>
      <c r="H65" t="s">
        <v>135</v>
      </c>
      <c r="L65" s="31"/>
    </row>
    <row r="66" spans="1:12" x14ac:dyDescent="0.25">
      <c r="A66" s="18" t="s">
        <v>136</v>
      </c>
      <c r="B66" s="22">
        <v>199771</v>
      </c>
      <c r="D66" s="18" t="s">
        <v>137</v>
      </c>
      <c r="F66" s="21">
        <v>25500</v>
      </c>
      <c r="G66" s="21">
        <v>0</v>
      </c>
      <c r="H66" t="s">
        <v>135</v>
      </c>
      <c r="L66" s="31"/>
    </row>
    <row r="67" spans="1:12" x14ac:dyDescent="0.25">
      <c r="A67" s="18" t="s">
        <v>138</v>
      </c>
      <c r="B67" s="22">
        <v>201894</v>
      </c>
      <c r="D67" s="18" t="s">
        <v>139</v>
      </c>
      <c r="F67" s="21">
        <v>19300</v>
      </c>
      <c r="H67" t="s">
        <v>135</v>
      </c>
      <c r="L67" s="31"/>
    </row>
    <row r="68" spans="1:12" x14ac:dyDescent="0.25">
      <c r="A68" s="18" t="s">
        <v>140</v>
      </c>
      <c r="B68" s="22">
        <v>202234</v>
      </c>
      <c r="D68" s="18" t="s">
        <v>141</v>
      </c>
      <c r="F68" s="21">
        <v>9350</v>
      </c>
      <c r="H68" t="s">
        <v>135</v>
      </c>
      <c r="L68" s="31"/>
    </row>
    <row r="69" spans="1:12" x14ac:dyDescent="0.25">
      <c r="A69" s="18" t="s">
        <v>38</v>
      </c>
      <c r="B69" s="22">
        <v>161652</v>
      </c>
      <c r="D69" s="22">
        <v>170001191</v>
      </c>
      <c r="F69" s="21">
        <v>3365</v>
      </c>
      <c r="H69" t="s">
        <v>135</v>
      </c>
      <c r="L69" s="31"/>
    </row>
    <row r="70" spans="1:12" x14ac:dyDescent="0.25">
      <c r="A70" s="18" t="s">
        <v>55</v>
      </c>
      <c r="B70" s="22">
        <v>201046</v>
      </c>
      <c r="D70" s="18" t="s">
        <v>142</v>
      </c>
      <c r="G70" s="21">
        <v>46750</v>
      </c>
    </row>
    <row r="71" spans="1:12" x14ac:dyDescent="0.25">
      <c r="F71" s="23"/>
      <c r="G71" s="23"/>
    </row>
    <row r="72" spans="1:12" ht="15.75" thickBot="1" x14ac:dyDescent="0.3">
      <c r="F72" s="24">
        <f>SUM(F8:F71)</f>
        <v>1883356.4699999997</v>
      </c>
      <c r="G72" s="24">
        <f>SUM(G8:G71)</f>
        <v>46750</v>
      </c>
    </row>
    <row r="73" spans="1:12" ht="15.75" thickTop="1" x14ac:dyDescent="0.25"/>
    <row r="74" spans="1:12" x14ac:dyDescent="0.25">
      <c r="F74" s="25" t="s">
        <v>143</v>
      </c>
      <c r="G74" s="25">
        <f>F72-G72</f>
        <v>1836606.4699999997</v>
      </c>
    </row>
  </sheetData>
  <sortState ref="A8:L37">
    <sortCondition descending="1" ref="L8:L37"/>
  </sortState>
  <conditionalFormatting sqref="I8:I25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Reconciliation</vt:lpstr>
      <vt:lpstr>BCD Ledger</vt:lpstr>
      <vt:lpstr>Safaricom Ledger</vt:lpstr>
      <vt:lpstr>Supplier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2019-02-14T17:33:23Z</dcterms:modified>
</cp:coreProperties>
</file>