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oinket\Desktop\"/>
    </mc:Choice>
  </mc:AlternateContent>
  <bookViews>
    <workbookView xWindow="0" yWindow="0" windowWidth="16815" windowHeight="7755" firstSheet="3" activeTab="8"/>
  </bookViews>
  <sheets>
    <sheet name="540" sheetId="1" r:id="rId1"/>
    <sheet name="E-TRAVEL" sheetId="3" r:id="rId2"/>
    <sheet name="Sheet2" sheetId="4" r:id="rId3"/>
    <sheet name="RECON1" sheetId="5" r:id="rId4"/>
    <sheet name="Sheet4" sheetId="6" r:id="rId5"/>
    <sheet name="sax" sheetId="2" r:id="rId6"/>
    <sheet name="Sheet1" sheetId="7" r:id="rId7"/>
    <sheet name="Sheet3" sheetId="8" r:id="rId8"/>
    <sheet name="Sheet6" sheetId="10" r:id="rId9"/>
    <sheet name="Sheet5" sheetId="9" r:id="rId1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0" l="1"/>
  <c r="L6" i="8" l="1"/>
  <c r="K6" i="8"/>
  <c r="L3" i="8"/>
  <c r="L4" i="8"/>
  <c r="L5" i="8"/>
  <c r="L2" i="8"/>
  <c r="K3" i="8"/>
  <c r="K4" i="8"/>
  <c r="K5" i="8"/>
  <c r="K2" i="8"/>
  <c r="L7" i="10"/>
  <c r="K7" i="10"/>
  <c r="L3" i="10"/>
  <c r="L4" i="10"/>
  <c r="L5" i="10"/>
  <c r="L6" i="10"/>
  <c r="L2" i="10"/>
  <c r="K3" i="10"/>
  <c r="K4" i="10"/>
  <c r="K5" i="10"/>
  <c r="K6" i="10"/>
  <c r="K2" i="10"/>
  <c r="J2" i="10"/>
  <c r="H16" i="8"/>
  <c r="J6" i="8"/>
  <c r="I6" i="8"/>
  <c r="H6" i="8"/>
  <c r="I7" i="10"/>
  <c r="J7" i="10"/>
  <c r="H7" i="10"/>
  <c r="H20" i="5" l="1"/>
  <c r="H18" i="5"/>
  <c r="L5" i="5"/>
  <c r="I5" i="5"/>
  <c r="J5" i="5"/>
  <c r="K5" i="5"/>
  <c r="H5" i="5"/>
  <c r="L3" i="5" l="1"/>
  <c r="L4" i="5"/>
  <c r="L2" i="5"/>
  <c r="K3" i="5"/>
  <c r="K4" i="5"/>
  <c r="K2" i="5"/>
  <c r="H26" i="2" l="1"/>
  <c r="H14" i="2"/>
</calcChain>
</file>

<file path=xl/sharedStrings.xml><?xml version="1.0" encoding="utf-8"?>
<sst xmlns="http://schemas.openxmlformats.org/spreadsheetml/2006/main" count="564" uniqueCount="155">
  <si>
    <t>SOPHIE NGUNJIRI</t>
  </si>
  <si>
    <t>540 2302105775/1</t>
  </si>
  <si>
    <t>CHOGE/DAVIDMR</t>
  </si>
  <si>
    <t>KES</t>
  </si>
  <si>
    <t>540 2302105957/1</t>
  </si>
  <si>
    <t>LANE/ANNIEMISS</t>
  </si>
  <si>
    <t>USD</t>
  </si>
  <si>
    <t>540 2302105958/1</t>
  </si>
  <si>
    <t>ANDERSON/GILROYMR</t>
  </si>
  <si>
    <t>540 2302110480/1</t>
  </si>
  <si>
    <t>MUNYEKE/MARYMS</t>
  </si>
  <si>
    <t>540 2302110480/2</t>
  </si>
  <si>
    <t>FELICITY NJIRU</t>
  </si>
  <si>
    <t>540 2302110543/1</t>
  </si>
  <si>
    <t>LOMINITO/MARKMR</t>
  </si>
  <si>
    <t>JEMARTEL</t>
  </si>
  <si>
    <t>540 2302111636/2</t>
  </si>
  <si>
    <t>RUGURI/BLASIOUSMAAKIRADR</t>
  </si>
  <si>
    <t>540 2302111636/1</t>
  </si>
  <si>
    <t>540 2302112786/2</t>
  </si>
  <si>
    <t>KANGANGI/LUCYWANGECIMS</t>
  </si>
  <si>
    <t>540 2302112787/2</t>
  </si>
  <si>
    <t>OCHIENG/VIVIANADHIAMBOMS</t>
  </si>
  <si>
    <t>540 2302112788/2</t>
  </si>
  <si>
    <t>RONGOMA/CURTISCHIKODZAMR</t>
  </si>
  <si>
    <t>540 2302112789/2</t>
  </si>
  <si>
    <t>NJOKI/EVALYNEWANJIKUMS</t>
  </si>
  <si>
    <t>540 2302112790/2</t>
  </si>
  <si>
    <t>KIMONGE/KISSINGERMR</t>
  </si>
  <si>
    <t>540 2302112786/1</t>
  </si>
  <si>
    <t>540 2302112787/1</t>
  </si>
  <si>
    <t>540 2302112788/1</t>
  </si>
  <si>
    <t>540 2302112789/1</t>
  </si>
  <si>
    <t>540 2302112790/1</t>
  </si>
  <si>
    <t>WINFRED MUTHONI</t>
  </si>
  <si>
    <t>305 2300465678/2</t>
  </si>
  <si>
    <t>MUKWAYA/DOUGLASMR</t>
  </si>
  <si>
    <t>305 2300465678/1</t>
  </si>
  <si>
    <t>305 2300466087/1</t>
  </si>
  <si>
    <t>305 2300466088/1</t>
  </si>
  <si>
    <t>305 2300465915/1</t>
  </si>
  <si>
    <t>NJOROGE/GEORGEMR</t>
  </si>
  <si>
    <t>305 2300467005/1</t>
  </si>
  <si>
    <t>KURIA/RAHABWAMBUIMRS</t>
  </si>
  <si>
    <t>305 2300467004/1</t>
  </si>
  <si>
    <t>KIARIE/STEPHENKURIAMR</t>
  </si>
  <si>
    <t>ACE</t>
  </si>
  <si>
    <t>305 2300468116/1</t>
  </si>
  <si>
    <t>OKEYO/STEVEMR</t>
  </si>
  <si>
    <t>305 2300468117/1</t>
  </si>
  <si>
    <t>MAGOIGA/FRANCISMR</t>
  </si>
  <si>
    <t>305 2300468114/1</t>
  </si>
  <si>
    <t>MBUORO/ELLYODERAMR</t>
  </si>
  <si>
    <t>305 2300468114/2</t>
  </si>
  <si>
    <t>305 2300468116/2</t>
  </si>
  <si>
    <t>305 2300468117/2</t>
  </si>
  <si>
    <t>305 2300469272/1</t>
  </si>
  <si>
    <t>KIPKORIR/ANTHONYMR</t>
  </si>
  <si>
    <t>305 2300469271/1</t>
  </si>
  <si>
    <t>OTIENO/PETERMR</t>
  </si>
  <si>
    <t>305 2300469271/2</t>
  </si>
  <si>
    <t>305 2300469272/2</t>
  </si>
  <si>
    <t>ESTHERG</t>
  </si>
  <si>
    <t>305 2300469719/1</t>
  </si>
  <si>
    <t>KOECH/JOYCEMS</t>
  </si>
  <si>
    <t>JESSICA OWITI</t>
  </si>
  <si>
    <t>305 2300470283/1</t>
  </si>
  <si>
    <t>MARITA/NELSONMR</t>
  </si>
  <si>
    <t>305 2300470285/1</t>
  </si>
  <si>
    <t>HASSAN/ISSAMR</t>
  </si>
  <si>
    <t xml:space="preserve">  INVOICE </t>
  </si>
  <si>
    <t xml:space="preserve">  INVOICE_AMOUNT </t>
  </si>
  <si>
    <t xml:space="preserve">  PAYABLE_AMOUNT </t>
  </si>
  <si>
    <t xml:space="preserve"> CHOGE/DAVID MR </t>
  </si>
  <si>
    <t xml:space="preserve"> KES </t>
  </si>
  <si>
    <t xml:space="preserve"> TIN18082168 </t>
  </si>
  <si>
    <t xml:space="preserve"> TOTAL KENYA LIMITED </t>
  </si>
  <si>
    <t xml:space="preserve"> LANE/ANNIE </t>
  </si>
  <si>
    <t xml:space="preserve"> USD </t>
  </si>
  <si>
    <t xml:space="preserve"> TIN18082007 </t>
  </si>
  <si>
    <t xml:space="preserve"> STEVE BERTRAM MR C/O DFID </t>
  </si>
  <si>
    <t xml:space="preserve"> ANDERSON/GILLROY MR </t>
  </si>
  <si>
    <t xml:space="preserve"> HAMEL/LORIEANN MS </t>
  </si>
  <si>
    <t xml:space="preserve"> TIN18081831 </t>
  </si>
  <si>
    <t xml:space="preserve"> SEVENTH DAY ADVENTIST </t>
  </si>
  <si>
    <t xml:space="preserve"> LOMINITO/MARK MR </t>
  </si>
  <si>
    <t xml:space="preserve"> TIN18083285 </t>
  </si>
  <si>
    <t xml:space="preserve"> AMREF HEADQUARTERS </t>
  </si>
  <si>
    <t xml:space="preserve"> MUNYEKE/MARY MS </t>
  </si>
  <si>
    <t xml:space="preserve"> TIN18083233 </t>
  </si>
  <si>
    <t xml:space="preserve"> BLASIOUS/MAAKIRA DR </t>
  </si>
  <si>
    <t xml:space="preserve"> TIN18082937 </t>
  </si>
  <si>
    <t xml:space="preserve">_DATE </t>
  </si>
  <si>
    <t xml:space="preserve">TKT </t>
  </si>
  <si>
    <t xml:space="preserve">  PAX</t>
  </si>
  <si>
    <t>TC</t>
  </si>
  <si>
    <t xml:space="preserve">  CO</t>
  </si>
  <si>
    <t>CCY</t>
  </si>
  <si>
    <t>TKT</t>
  </si>
  <si>
    <t>PAX</t>
  </si>
  <si>
    <t>CO</t>
  </si>
  <si>
    <t>INVOICE</t>
  </si>
  <si>
    <t>DATE</t>
  </si>
  <si>
    <t>PAYABLE</t>
  </si>
  <si>
    <t>INVOICED</t>
  </si>
  <si>
    <t>ETRAVEL</t>
  </si>
  <si>
    <t>GAIN</t>
  </si>
  <si>
    <t>%</t>
  </si>
  <si>
    <t>NOT BILLED</t>
  </si>
  <si>
    <t>TOTAL</t>
  </si>
  <si>
    <t>TOTAL PAYABLE</t>
  </si>
  <si>
    <t xml:space="preserve"> KIMILU/SAMSON </t>
  </si>
  <si>
    <t xml:space="preserve"> TIN18081100 </t>
  </si>
  <si>
    <t xml:space="preserve"> KENYA AIRPORTS AUTHORITY </t>
  </si>
  <si>
    <t xml:space="preserve"> WAMAWUNGO/DAVIS </t>
  </si>
  <si>
    <t xml:space="preserve"> TIN18081391 </t>
  </si>
  <si>
    <t xml:space="preserve"> WORLD VISION-KENYA </t>
  </si>
  <si>
    <t xml:space="preserve"> LANE/ANNE MS </t>
  </si>
  <si>
    <t xml:space="preserve"> ANDERSON/GLROY MR </t>
  </si>
  <si>
    <t xml:space="preserve"> KIARIE/STEPHEN KURIA </t>
  </si>
  <si>
    <t xml:space="preserve"> TIN18081957 </t>
  </si>
  <si>
    <t xml:space="preserve"> INTERNATIONAL CHRISTIAN CHURCH </t>
  </si>
  <si>
    <t xml:space="preserve"> KURIA/RAHAB WAMBUI </t>
  </si>
  <si>
    <t xml:space="preserve"> OTIENO/PETER MR </t>
  </si>
  <si>
    <t xml:space="preserve"> TIN18083279 </t>
  </si>
  <si>
    <t xml:space="preserve"> KIPKORIR/ANTHONY MR </t>
  </si>
  <si>
    <t xml:space="preserve"> KOECH/JOYCE CHEPTOO MS </t>
  </si>
  <si>
    <t xml:space="preserve"> TIN18082874 </t>
  </si>
  <si>
    <t xml:space="preserve"> PRICEWATERHOUSCOOPERS LIMITED </t>
  </si>
  <si>
    <t xml:space="preserve"> MARITA/NELSON </t>
  </si>
  <si>
    <t xml:space="preserve"> TIN18083087 </t>
  </si>
  <si>
    <t xml:space="preserve"> HASSAN/ISSA </t>
  </si>
  <si>
    <t xml:space="preserve"> TIN18083085 </t>
  </si>
  <si>
    <t xml:space="preserve">  TKT </t>
  </si>
  <si>
    <t xml:space="preserve">  PAX </t>
  </si>
  <si>
    <t xml:space="preserve">  CO </t>
  </si>
  <si>
    <t xml:space="preserve">  CCY </t>
  </si>
  <si>
    <t xml:space="preserve">  PAYABLE </t>
  </si>
  <si>
    <t xml:space="preserve">DATE </t>
  </si>
  <si>
    <t xml:space="preserve">  E-TREAVEL  </t>
  </si>
  <si>
    <t xml:space="preserve">  INVOICED</t>
  </si>
  <si>
    <t>Prepared By STEPHEN M</t>
  </si>
  <si>
    <t>Sign--------------------------</t>
  </si>
  <si>
    <t>Date-------------------------------</t>
  </si>
  <si>
    <t>Kindly Allocate your Account Accordingly</t>
  </si>
  <si>
    <t>AMOUNT AS PER the statement</t>
  </si>
  <si>
    <t>LESS</t>
  </si>
  <si>
    <t>AMOUNTS PAYABLE</t>
  </si>
  <si>
    <t>Approvals</t>
  </si>
  <si>
    <t>Finance Department  Name…………………………………....Date……………..Sign………………</t>
  </si>
  <si>
    <t xml:space="preserve">AUTHORISED BY </t>
  </si>
  <si>
    <t xml:space="preserve">MD </t>
  </si>
  <si>
    <t>SIGN</t>
  </si>
  <si>
    <t>EAST AFRICAN SAFARI AIR  -AUG Q2 2018</t>
  </si>
  <si>
    <t>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</si>
</sst>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(* #,##0.00_);_(* \(#,##0.00\);_(* &quot;-&quot;??_);_(@_)"/>
    <numFmt numFmtId="165" formatCode="&quot;$&quot;#,##0.00_);\(&quot;$&quot;#,##0.00\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u/>
      <sz val="12"/>
      <name val="Calibri"/>
      <family val="2"/>
      <scheme val="minor"/>
    </font>
    <font>
      <u/>
      <sz val="10"/>
      <color indexed="12"/>
      <name val="Arial"/>
      <family val="2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u/>
      <sz val="12"/>
      <name val="Calibri"/>
      <family val="2"/>
      <scheme val="minor"/>
    </font>
    <font>
      <sz val="10"/>
      <name val="Arial"/>
      <family val="2"/>
    </font>
    <font>
      <sz val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126">
    <xf numFmtId="0" fontId="0" fillId="0" borderId="0" xfId="0"/>
    <xf numFmtId="15" fontId="0" fillId="0" borderId="0" xfId="0" applyNumberFormat="1"/>
    <xf numFmtId="164" fontId="0" fillId="0" borderId="0" xfId="1" applyFont="1"/>
    <xf numFmtId="164" fontId="0" fillId="0" borderId="1" xfId="1" applyFont="1" applyBorder="1"/>
    <xf numFmtId="15" fontId="0" fillId="2" borderId="0" xfId="0" applyNumberFormat="1" applyFill="1"/>
    <xf numFmtId="0" fontId="0" fillId="2" borderId="0" xfId="0" applyFill="1"/>
    <xf numFmtId="164" fontId="0" fillId="2" borderId="0" xfId="1" applyFont="1" applyFill="1"/>
    <xf numFmtId="15" fontId="0" fillId="0" borderId="0" xfId="0" applyNumberFormat="1" applyFill="1"/>
    <xf numFmtId="0" fontId="0" fillId="0" borderId="0" xfId="0" applyFill="1"/>
    <xf numFmtId="164" fontId="0" fillId="0" borderId="0" xfId="1" applyFont="1" applyFill="1"/>
    <xf numFmtId="0" fontId="0" fillId="0" borderId="2" xfId="0" applyFill="1" applyBorder="1"/>
    <xf numFmtId="164" fontId="0" fillId="0" borderId="2" xfId="1" applyFont="1" applyFill="1" applyBorder="1"/>
    <xf numFmtId="15" fontId="0" fillId="0" borderId="3" xfId="0" applyNumberFormat="1" applyFill="1" applyBorder="1"/>
    <xf numFmtId="0" fontId="0" fillId="0" borderId="4" xfId="0" applyFill="1" applyBorder="1"/>
    <xf numFmtId="164" fontId="0" fillId="0" borderId="5" xfId="1" applyFont="1" applyFill="1" applyBorder="1"/>
    <xf numFmtId="15" fontId="0" fillId="0" borderId="6" xfId="0" applyNumberFormat="1" applyFill="1" applyBorder="1"/>
    <xf numFmtId="164" fontId="0" fillId="0" borderId="7" xfId="1" applyFont="1" applyFill="1" applyBorder="1"/>
    <xf numFmtId="15" fontId="0" fillId="0" borderId="8" xfId="0" applyNumberFormat="1" applyFill="1" applyBorder="1"/>
    <xf numFmtId="0" fontId="0" fillId="0" borderId="9" xfId="0" applyFill="1" applyBorder="1"/>
    <xf numFmtId="0" fontId="0" fillId="0" borderId="3" xfId="0" applyFill="1" applyBorder="1"/>
    <xf numFmtId="164" fontId="0" fillId="0" borderId="4" xfId="1" applyFont="1" applyFill="1" applyBorder="1"/>
    <xf numFmtId="0" fontId="2" fillId="0" borderId="0" xfId="0" applyFont="1" applyFill="1" applyBorder="1"/>
    <xf numFmtId="43" fontId="0" fillId="0" borderId="2" xfId="0" applyNumberFormat="1" applyFill="1" applyBorder="1"/>
    <xf numFmtId="9" fontId="0" fillId="0" borderId="7" xfId="2" applyFont="1" applyFill="1" applyBorder="1"/>
    <xf numFmtId="0" fontId="0" fillId="0" borderId="10" xfId="0" applyFill="1" applyBorder="1"/>
    <xf numFmtId="164" fontId="0" fillId="0" borderId="10" xfId="1" applyFont="1" applyFill="1" applyBorder="1"/>
    <xf numFmtId="43" fontId="0" fillId="0" borderId="10" xfId="0" applyNumberFormat="1" applyFill="1" applyBorder="1"/>
    <xf numFmtId="9" fontId="0" fillId="0" borderId="11" xfId="2" applyFont="1" applyFill="1" applyBorder="1"/>
    <xf numFmtId="0" fontId="0" fillId="0" borderId="1" xfId="0" applyFill="1" applyBorder="1"/>
    <xf numFmtId="164" fontId="0" fillId="0" borderId="1" xfId="1" applyFont="1" applyFill="1" applyBorder="1"/>
    <xf numFmtId="9" fontId="0" fillId="0" borderId="1" xfId="2" applyFont="1" applyFill="1" applyBorder="1"/>
    <xf numFmtId="164" fontId="0" fillId="0" borderId="11" xfId="1" applyFont="1" applyFill="1" applyBorder="1"/>
    <xf numFmtId="15" fontId="2" fillId="0" borderId="0" xfId="0" applyNumberFormat="1" applyFont="1" applyFill="1"/>
    <xf numFmtId="0" fontId="2" fillId="0" borderId="0" xfId="0" applyFont="1" applyFill="1"/>
    <xf numFmtId="164" fontId="2" fillId="0" borderId="0" xfId="1" applyFont="1" applyFill="1"/>
    <xf numFmtId="0" fontId="2" fillId="0" borderId="1" xfId="0" applyFont="1" applyFill="1" applyBorder="1"/>
    <xf numFmtId="0" fontId="0" fillId="0" borderId="0" xfId="0" applyBorder="1"/>
    <xf numFmtId="0" fontId="0" fillId="0" borderId="2" xfId="0" applyBorder="1"/>
    <xf numFmtId="15" fontId="0" fillId="0" borderId="2" xfId="0" applyNumberFormat="1" applyBorder="1"/>
    <xf numFmtId="164" fontId="0" fillId="0" borderId="2" xfId="1" applyFont="1" applyBorder="1"/>
    <xf numFmtId="164" fontId="0" fillId="3" borderId="2" xfId="1" applyFont="1" applyFill="1" applyBorder="1"/>
    <xf numFmtId="0" fontId="0" fillId="3" borderId="0" xfId="0" applyFill="1"/>
    <xf numFmtId="0" fontId="0" fillId="3" borderId="2" xfId="0" applyFill="1" applyBorder="1"/>
    <xf numFmtId="0" fontId="0" fillId="3" borderId="0" xfId="0" applyFill="1" applyBorder="1"/>
    <xf numFmtId="0" fontId="0" fillId="0" borderId="1" xfId="0" applyBorder="1"/>
    <xf numFmtId="164" fontId="0" fillId="3" borderId="1" xfId="0" applyNumberFormat="1" applyFill="1" applyBorder="1"/>
    <xf numFmtId="15" fontId="0" fillId="3" borderId="0" xfId="0" applyNumberFormat="1" applyFill="1"/>
    <xf numFmtId="164" fontId="0" fillId="3" borderId="0" xfId="1" applyFont="1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1" xfId="0" applyBorder="1"/>
    <xf numFmtId="15" fontId="0" fillId="3" borderId="2" xfId="0" applyNumberFormat="1" applyFill="1" applyBorder="1"/>
    <xf numFmtId="164" fontId="0" fillId="3" borderId="0" xfId="0" applyNumberFormat="1" applyFill="1" applyBorder="1"/>
    <xf numFmtId="0" fontId="0" fillId="0" borderId="13" xfId="0" applyBorder="1"/>
    <xf numFmtId="164" fontId="0" fillId="3" borderId="13" xfId="0" applyNumberFormat="1" applyFill="1" applyBorder="1"/>
    <xf numFmtId="0" fontId="2" fillId="0" borderId="0" xfId="0" applyFont="1" applyBorder="1"/>
    <xf numFmtId="0" fontId="2" fillId="0" borderId="0" xfId="0" applyFont="1"/>
    <xf numFmtId="9" fontId="0" fillId="0" borderId="12" xfId="2" applyFont="1" applyBorder="1"/>
    <xf numFmtId="164" fontId="0" fillId="0" borderId="14" xfId="1" applyFont="1" applyBorder="1"/>
    <xf numFmtId="0" fontId="0" fillId="0" borderId="14" xfId="0" applyBorder="1"/>
    <xf numFmtId="9" fontId="0" fillId="0" borderId="2" xfId="2" applyFont="1" applyBorder="1"/>
    <xf numFmtId="164" fontId="0" fillId="0" borderId="15" xfId="0" applyNumberFormat="1" applyBorder="1"/>
    <xf numFmtId="0" fontId="0" fillId="0" borderId="15" xfId="0" applyBorder="1"/>
    <xf numFmtId="9" fontId="0" fillId="0" borderId="15" xfId="2" applyFont="1" applyBorder="1"/>
    <xf numFmtId="0" fontId="0" fillId="0" borderId="12" xfId="0" applyFill="1" applyBorder="1"/>
    <xf numFmtId="43" fontId="1" fillId="0" borderId="0" xfId="4" applyFont="1" applyFill="1"/>
    <xf numFmtId="0" fontId="4" fillId="0" borderId="18" xfId="0" applyFont="1" applyFill="1" applyBorder="1"/>
    <xf numFmtId="9" fontId="4" fillId="0" borderId="19" xfId="2" applyFont="1" applyFill="1" applyBorder="1"/>
    <xf numFmtId="0" fontId="5" fillId="0" borderId="20" xfId="0" applyFont="1" applyFill="1" applyBorder="1"/>
    <xf numFmtId="0" fontId="5" fillId="0" borderId="18" xfId="0" applyFont="1" applyFill="1" applyBorder="1"/>
    <xf numFmtId="44" fontId="5" fillId="0" borderId="18" xfId="3" applyFont="1" applyFill="1" applyBorder="1"/>
    <xf numFmtId="43" fontId="5" fillId="0" borderId="18" xfId="4" applyFont="1" applyFill="1" applyBorder="1"/>
    <xf numFmtId="0" fontId="6" fillId="0" borderId="18" xfId="0" applyFont="1" applyFill="1" applyBorder="1"/>
    <xf numFmtId="0" fontId="6" fillId="0" borderId="19" xfId="0" applyFont="1" applyFill="1" applyBorder="1"/>
    <xf numFmtId="0" fontId="6" fillId="0" borderId="0" xfId="0" applyFont="1" applyFill="1" applyBorder="1"/>
    <xf numFmtId="9" fontId="6" fillId="0" borderId="21" xfId="2" applyFont="1" applyFill="1" applyBorder="1"/>
    <xf numFmtId="0" fontId="5" fillId="0" borderId="22" xfId="0" applyFont="1" applyFill="1" applyBorder="1"/>
    <xf numFmtId="0" fontId="5" fillId="0" borderId="23" xfId="0" applyFont="1" applyFill="1" applyBorder="1"/>
    <xf numFmtId="44" fontId="5" fillId="0" borderId="23" xfId="3" applyFont="1" applyFill="1" applyBorder="1"/>
    <xf numFmtId="43" fontId="5" fillId="0" borderId="23" xfId="4" applyFont="1" applyFill="1" applyBorder="1"/>
    <xf numFmtId="0" fontId="6" fillId="0" borderId="23" xfId="0" applyFont="1" applyFill="1" applyBorder="1"/>
    <xf numFmtId="0" fontId="6" fillId="0" borderId="24" xfId="0" applyFont="1" applyFill="1" applyBorder="1"/>
    <xf numFmtId="0" fontId="5" fillId="0" borderId="25" xfId="0" applyFont="1" applyFill="1" applyBorder="1"/>
    <xf numFmtId="0" fontId="5" fillId="0" borderId="0" xfId="0" applyFont="1" applyFill="1" applyBorder="1"/>
    <xf numFmtId="44" fontId="5" fillId="0" borderId="0" xfId="3" applyFont="1" applyFill="1" applyBorder="1"/>
    <xf numFmtId="43" fontId="5" fillId="0" borderId="0" xfId="4" applyFont="1" applyFill="1" applyBorder="1"/>
    <xf numFmtId="0" fontId="6" fillId="0" borderId="26" xfId="0" applyFont="1" applyFill="1" applyBorder="1"/>
    <xf numFmtId="0" fontId="6" fillId="0" borderId="13" xfId="0" applyFont="1" applyFill="1" applyBorder="1"/>
    <xf numFmtId="44" fontId="6" fillId="0" borderId="13" xfId="3" applyFont="1" applyFill="1" applyBorder="1"/>
    <xf numFmtId="43" fontId="3" fillId="0" borderId="13" xfId="4" applyFont="1" applyFill="1" applyBorder="1"/>
    <xf numFmtId="0" fontId="7" fillId="0" borderId="25" xfId="0" applyFont="1" applyFill="1" applyBorder="1"/>
    <xf numFmtId="0" fontId="6" fillId="0" borderId="25" xfId="5" applyFont="1" applyFill="1" applyBorder="1" applyAlignment="1" applyProtection="1">
      <alignment vertical="center"/>
    </xf>
    <xf numFmtId="43" fontId="6" fillId="0" borderId="0" xfId="4" applyFont="1" applyFill="1" applyBorder="1"/>
    <xf numFmtId="0" fontId="9" fillId="0" borderId="27" xfId="0" applyFont="1" applyFill="1" applyBorder="1"/>
    <xf numFmtId="0" fontId="9" fillId="0" borderId="1" xfId="0" applyFont="1" applyFill="1" applyBorder="1"/>
    <xf numFmtId="44" fontId="9" fillId="0" borderId="1" xfId="3" applyFont="1" applyFill="1" applyBorder="1"/>
    <xf numFmtId="43" fontId="10" fillId="0" borderId="1" xfId="4" applyFont="1" applyFill="1" applyBorder="1"/>
    <xf numFmtId="0" fontId="6" fillId="0" borderId="25" xfId="0" applyFont="1" applyFill="1" applyBorder="1"/>
    <xf numFmtId="0" fontId="11" fillId="0" borderId="20" xfId="0" applyFont="1" applyFill="1" applyBorder="1"/>
    <xf numFmtId="44" fontId="6" fillId="0" borderId="18" xfId="3" applyFont="1" applyFill="1" applyBorder="1"/>
    <xf numFmtId="43" fontId="6" fillId="0" borderId="18" xfId="4" applyFont="1" applyFill="1" applyBorder="1"/>
    <xf numFmtId="9" fontId="6" fillId="0" borderId="19" xfId="2" applyFont="1" applyFill="1" applyBorder="1"/>
    <xf numFmtId="39" fontId="5" fillId="0" borderId="0" xfId="0" applyNumberFormat="1" applyFont="1" applyFill="1" applyBorder="1"/>
    <xf numFmtId="44" fontId="6" fillId="0" borderId="0" xfId="3" applyFont="1" applyFill="1" applyBorder="1"/>
    <xf numFmtId="0" fontId="13" fillId="0" borderId="25" xfId="6" quotePrefix="1" applyFont="1" applyFill="1" applyBorder="1"/>
    <xf numFmtId="0" fontId="13" fillId="0" borderId="0" xfId="6" applyFont="1" applyFill="1" applyBorder="1"/>
    <xf numFmtId="0" fontId="6" fillId="0" borderId="0" xfId="6" applyFont="1" applyFill="1" applyBorder="1"/>
    <xf numFmtId="165" fontId="4" fillId="0" borderId="0" xfId="6" applyNumberFormat="1" applyFont="1" applyFill="1" applyBorder="1"/>
    <xf numFmtId="39" fontId="4" fillId="0" borderId="0" xfId="6" applyNumberFormat="1" applyFont="1" applyFill="1" applyBorder="1"/>
    <xf numFmtId="0" fontId="13" fillId="0" borderId="25" xfId="6" applyFont="1" applyFill="1" applyBorder="1" applyAlignment="1">
      <alignment horizontal="left"/>
    </xf>
    <xf numFmtId="0" fontId="6" fillId="0" borderId="22" xfId="0" applyFont="1" applyFill="1" applyBorder="1"/>
    <xf numFmtId="43" fontId="6" fillId="0" borderId="23" xfId="4" applyFont="1" applyFill="1" applyBorder="1"/>
    <xf numFmtId="164" fontId="6" fillId="0" borderId="23" xfId="0" applyNumberFormat="1" applyFont="1" applyFill="1" applyBorder="1"/>
    <xf numFmtId="9" fontId="6" fillId="0" borderId="24" xfId="2" applyFont="1" applyFill="1" applyBorder="1"/>
    <xf numFmtId="0" fontId="3" fillId="0" borderId="16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6" fillId="0" borderId="0" xfId="6" applyFont="1" applyFill="1" applyBorder="1" applyAlignment="1">
      <alignment horizontal="center"/>
    </xf>
  </cellXfs>
  <cellStyles count="7">
    <cellStyle name="Comma" xfId="1" builtinId="3"/>
    <cellStyle name="Comma 2" xfId="4"/>
    <cellStyle name="Currency" xfId="3" builtinId="4"/>
    <cellStyle name="Hyperlink" xfId="5" builtinId="8"/>
    <cellStyle name="Normal" xfId="0" builtinId="0"/>
    <cellStyle name="Normal 2" xfId="6"/>
    <cellStyle name="Percent" xfId="2" builtinId="5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workbookViewId="0">
      <selection activeCell="A2" sqref="A2:H20"/>
    </sheetView>
  </sheetViews>
  <sheetFormatPr defaultRowHeight="15" x14ac:dyDescent="0.25"/>
  <cols>
    <col min="1" max="1" width="10" customWidth="1"/>
    <col min="2" max="2" width="19" customWidth="1"/>
    <col min="3" max="3" width="11.85546875" customWidth="1"/>
    <col min="4" max="4" width="10.140625" customWidth="1"/>
    <col min="5" max="5" width="10.5703125" customWidth="1"/>
    <col min="6" max="7" width="10.42578125" customWidth="1"/>
  </cols>
  <sheetData>
    <row r="2" spans="1:8" x14ac:dyDescent="0.25">
      <c r="A2" t="s">
        <v>102</v>
      </c>
      <c r="B2" t="s">
        <v>98</v>
      </c>
      <c r="C2" t="s">
        <v>99</v>
      </c>
      <c r="D2" t="s">
        <v>100</v>
      </c>
      <c r="E2" t="s">
        <v>95</v>
      </c>
      <c r="F2" t="s">
        <v>101</v>
      </c>
      <c r="G2" t="s">
        <v>97</v>
      </c>
      <c r="H2" t="s">
        <v>103</v>
      </c>
    </row>
    <row r="3" spans="1:8" x14ac:dyDescent="0.25">
      <c r="A3" s="1">
        <v>43329</v>
      </c>
      <c r="B3" t="s">
        <v>1</v>
      </c>
      <c r="C3" t="s">
        <v>2</v>
      </c>
      <c r="E3" t="s">
        <v>0</v>
      </c>
      <c r="G3" t="s">
        <v>3</v>
      </c>
      <c r="H3">
        <v>11163.3</v>
      </c>
    </row>
    <row r="4" spans="1:8" x14ac:dyDescent="0.25">
      <c r="A4" s="1">
        <v>43339</v>
      </c>
      <c r="B4" t="s">
        <v>9</v>
      </c>
      <c r="C4" t="s">
        <v>10</v>
      </c>
      <c r="E4" t="s">
        <v>0</v>
      </c>
      <c r="G4" t="s">
        <v>3</v>
      </c>
      <c r="H4">
        <v>11163.3</v>
      </c>
    </row>
    <row r="5" spans="1:8" x14ac:dyDescent="0.25">
      <c r="A5" s="1">
        <v>43339</v>
      </c>
      <c r="B5" t="s">
        <v>11</v>
      </c>
      <c r="C5" t="s">
        <v>10</v>
      </c>
      <c r="E5" t="s">
        <v>0</v>
      </c>
      <c r="G5" t="s">
        <v>3</v>
      </c>
      <c r="H5">
        <v>11163.3</v>
      </c>
    </row>
    <row r="6" spans="1:8" x14ac:dyDescent="0.25">
      <c r="A6" s="1">
        <v>43339</v>
      </c>
      <c r="B6" t="s">
        <v>13</v>
      </c>
      <c r="C6" t="s">
        <v>14</v>
      </c>
      <c r="E6" t="s">
        <v>12</v>
      </c>
      <c r="G6" t="s">
        <v>3</v>
      </c>
      <c r="H6">
        <v>7926</v>
      </c>
    </row>
    <row r="7" spans="1:8" x14ac:dyDescent="0.25">
      <c r="A7" s="1">
        <v>43343</v>
      </c>
      <c r="B7" t="s">
        <v>19</v>
      </c>
      <c r="C7" t="s">
        <v>20</v>
      </c>
      <c r="E7" t="s">
        <v>0</v>
      </c>
      <c r="G7" t="s">
        <v>3</v>
      </c>
      <c r="H7">
        <v>5718.3</v>
      </c>
    </row>
    <row r="8" spans="1:8" x14ac:dyDescent="0.25">
      <c r="A8" s="1">
        <v>43343</v>
      </c>
      <c r="B8" t="s">
        <v>21</v>
      </c>
      <c r="C8" t="s">
        <v>22</v>
      </c>
      <c r="E8" t="s">
        <v>0</v>
      </c>
      <c r="G8" t="s">
        <v>3</v>
      </c>
      <c r="H8">
        <v>5718.3</v>
      </c>
    </row>
    <row r="9" spans="1:8" x14ac:dyDescent="0.25">
      <c r="A9" s="1">
        <v>43343</v>
      </c>
      <c r="B9" t="s">
        <v>23</v>
      </c>
      <c r="C9" t="s">
        <v>24</v>
      </c>
      <c r="E9" t="s">
        <v>0</v>
      </c>
      <c r="G9" t="s">
        <v>3</v>
      </c>
      <c r="H9">
        <v>5718.3</v>
      </c>
    </row>
    <row r="10" spans="1:8" x14ac:dyDescent="0.25">
      <c r="A10" s="1">
        <v>43343</v>
      </c>
      <c r="B10" t="s">
        <v>25</v>
      </c>
      <c r="C10" t="s">
        <v>26</v>
      </c>
      <c r="E10" t="s">
        <v>0</v>
      </c>
      <c r="G10" t="s">
        <v>3</v>
      </c>
      <c r="H10">
        <v>5718.3</v>
      </c>
    </row>
    <row r="11" spans="1:8" x14ac:dyDescent="0.25">
      <c r="A11" s="1">
        <v>43343</v>
      </c>
      <c r="B11" t="s">
        <v>27</v>
      </c>
      <c r="C11" t="s">
        <v>28</v>
      </c>
      <c r="E11" t="s">
        <v>0</v>
      </c>
      <c r="G11" t="s">
        <v>3</v>
      </c>
      <c r="H11">
        <v>5718.3</v>
      </c>
    </row>
    <row r="12" spans="1:8" x14ac:dyDescent="0.25">
      <c r="A12" s="1">
        <v>43343</v>
      </c>
      <c r="B12" t="s">
        <v>29</v>
      </c>
      <c r="C12" t="s">
        <v>20</v>
      </c>
      <c r="E12" t="s">
        <v>0</v>
      </c>
      <c r="G12" t="s">
        <v>3</v>
      </c>
      <c r="H12">
        <v>5718.3</v>
      </c>
    </row>
    <row r="13" spans="1:8" x14ac:dyDescent="0.25">
      <c r="A13" s="1">
        <v>43343</v>
      </c>
      <c r="B13" t="s">
        <v>30</v>
      </c>
      <c r="C13" t="s">
        <v>22</v>
      </c>
      <c r="E13" t="s">
        <v>0</v>
      </c>
      <c r="G13" t="s">
        <v>3</v>
      </c>
      <c r="H13">
        <v>5718.3</v>
      </c>
    </row>
    <row r="14" spans="1:8" x14ac:dyDescent="0.25">
      <c r="A14" s="1">
        <v>43343</v>
      </c>
      <c r="B14" t="s">
        <v>31</v>
      </c>
      <c r="C14" t="s">
        <v>24</v>
      </c>
      <c r="E14" t="s">
        <v>0</v>
      </c>
      <c r="G14" t="s">
        <v>3</v>
      </c>
      <c r="H14">
        <v>5718.3</v>
      </c>
    </row>
    <row r="15" spans="1:8" x14ac:dyDescent="0.25">
      <c r="A15" s="1">
        <v>43343</v>
      </c>
      <c r="B15" t="s">
        <v>32</v>
      </c>
      <c r="C15" t="s">
        <v>26</v>
      </c>
      <c r="E15" t="s">
        <v>0</v>
      </c>
      <c r="G15" t="s">
        <v>3</v>
      </c>
      <c r="H15">
        <v>5718.3</v>
      </c>
    </row>
    <row r="16" spans="1:8" x14ac:dyDescent="0.25">
      <c r="A16" s="1">
        <v>43343</v>
      </c>
      <c r="B16" t="s">
        <v>33</v>
      </c>
      <c r="C16" t="s">
        <v>28</v>
      </c>
      <c r="E16" t="s">
        <v>0</v>
      </c>
      <c r="G16" t="s">
        <v>3</v>
      </c>
      <c r="H16">
        <v>5718.3</v>
      </c>
    </row>
    <row r="17" spans="1:8" x14ac:dyDescent="0.25">
      <c r="A17" s="1">
        <v>43329</v>
      </c>
      <c r="B17" t="s">
        <v>4</v>
      </c>
      <c r="C17" t="s">
        <v>5</v>
      </c>
      <c r="E17" t="s">
        <v>0</v>
      </c>
      <c r="G17" t="s">
        <v>6</v>
      </c>
      <c r="H17">
        <v>49.56</v>
      </c>
    </row>
    <row r="18" spans="1:8" x14ac:dyDescent="0.25">
      <c r="A18" s="1">
        <v>43329</v>
      </c>
      <c r="B18" t="s">
        <v>7</v>
      </c>
      <c r="C18" t="s">
        <v>8</v>
      </c>
      <c r="E18" t="s">
        <v>0</v>
      </c>
      <c r="G18" t="s">
        <v>6</v>
      </c>
      <c r="H18">
        <v>49.56</v>
      </c>
    </row>
    <row r="19" spans="1:8" x14ac:dyDescent="0.25">
      <c r="A19" s="1">
        <v>43341</v>
      </c>
      <c r="B19" t="s">
        <v>16</v>
      </c>
      <c r="C19" t="s">
        <v>17</v>
      </c>
      <c r="E19" t="s">
        <v>15</v>
      </c>
      <c r="G19" t="s">
        <v>6</v>
      </c>
      <c r="H19">
        <v>107.97</v>
      </c>
    </row>
    <row r="20" spans="1:8" x14ac:dyDescent="0.25">
      <c r="A20" s="1">
        <v>43341</v>
      </c>
      <c r="B20" t="s">
        <v>18</v>
      </c>
      <c r="C20" t="s">
        <v>17</v>
      </c>
      <c r="E20" t="s">
        <v>15</v>
      </c>
      <c r="G20" t="s">
        <v>6</v>
      </c>
      <c r="H20">
        <v>74.31</v>
      </c>
    </row>
  </sheetData>
  <sortState ref="E3:AF25">
    <sortCondition ref="G3:G25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A4" sqref="A4:H9"/>
    </sheetView>
  </sheetViews>
  <sheetFormatPr defaultRowHeight="15" x14ac:dyDescent="0.25"/>
  <cols>
    <col min="1" max="1" width="10.42578125" customWidth="1"/>
    <col min="2" max="2" width="13.7109375" customWidth="1"/>
    <col min="8" max="8" width="9.7109375" customWidth="1"/>
  </cols>
  <sheetData>
    <row r="1" spans="1:9" x14ac:dyDescent="0.25">
      <c r="A1" s="46">
        <v>43328</v>
      </c>
      <c r="B1" s="41">
        <v>2300465678</v>
      </c>
      <c r="C1" s="41" t="s">
        <v>36</v>
      </c>
      <c r="D1" s="41"/>
      <c r="E1" s="41"/>
      <c r="F1" s="48" t="s">
        <v>34</v>
      </c>
      <c r="G1" s="41" t="s">
        <v>6</v>
      </c>
      <c r="H1" s="47">
        <v>109.56</v>
      </c>
      <c r="I1" s="41"/>
    </row>
    <row r="2" spans="1:9" x14ac:dyDescent="0.25">
      <c r="A2" s="46">
        <v>43328</v>
      </c>
      <c r="B2" s="41">
        <v>2300465678</v>
      </c>
      <c r="C2" s="41" t="s">
        <v>36</v>
      </c>
      <c r="D2" s="41"/>
      <c r="E2" s="41"/>
      <c r="F2" s="48" t="s">
        <v>34</v>
      </c>
      <c r="G2" s="41" t="s">
        <v>6</v>
      </c>
      <c r="H2" s="47">
        <v>109.49</v>
      </c>
      <c r="I2" s="41"/>
    </row>
    <row r="3" spans="1:9" x14ac:dyDescent="0.25">
      <c r="A3" s="46">
        <v>43329</v>
      </c>
      <c r="B3" s="41">
        <v>2300465915</v>
      </c>
      <c r="C3" s="41" t="s">
        <v>41</v>
      </c>
      <c r="D3" s="41"/>
      <c r="E3" s="41"/>
      <c r="F3" s="52" t="s">
        <v>34</v>
      </c>
      <c r="G3" s="41" t="s">
        <v>6</v>
      </c>
      <c r="H3" s="47">
        <v>66.36</v>
      </c>
      <c r="I3" s="41"/>
    </row>
    <row r="4" spans="1:9" x14ac:dyDescent="0.25">
      <c r="A4" s="46">
        <v>43336</v>
      </c>
      <c r="B4" s="41">
        <v>2300468114</v>
      </c>
      <c r="C4" s="41" t="s">
        <v>52</v>
      </c>
      <c r="D4" s="41"/>
      <c r="E4" s="41"/>
      <c r="F4" s="49" t="s">
        <v>46</v>
      </c>
      <c r="G4" s="41" t="s">
        <v>3</v>
      </c>
      <c r="H4" s="47">
        <v>7876.5</v>
      </c>
      <c r="I4" s="41"/>
    </row>
    <row r="5" spans="1:9" x14ac:dyDescent="0.25">
      <c r="A5" s="46">
        <v>43336</v>
      </c>
      <c r="B5" s="41">
        <v>2300468114</v>
      </c>
      <c r="C5" s="41" t="s">
        <v>52</v>
      </c>
      <c r="D5" s="41"/>
      <c r="E5" s="41"/>
      <c r="F5" s="49" t="s">
        <v>46</v>
      </c>
      <c r="G5" s="41" t="s">
        <v>3</v>
      </c>
      <c r="H5" s="47">
        <v>7876.5</v>
      </c>
      <c r="I5" s="41"/>
    </row>
    <row r="6" spans="1:9" x14ac:dyDescent="0.25">
      <c r="A6" s="46">
        <v>43336</v>
      </c>
      <c r="B6" s="41">
        <v>2300468116</v>
      </c>
      <c r="C6" s="41" t="s">
        <v>48</v>
      </c>
      <c r="D6" s="41"/>
      <c r="E6" s="41"/>
      <c r="F6" s="50" t="s">
        <v>46</v>
      </c>
      <c r="G6" s="41" t="s">
        <v>3</v>
      </c>
      <c r="H6" s="47">
        <v>8866.5</v>
      </c>
      <c r="I6" s="41"/>
    </row>
    <row r="7" spans="1:9" x14ac:dyDescent="0.25">
      <c r="A7" s="46">
        <v>43336</v>
      </c>
      <c r="B7" s="41">
        <v>2300468116</v>
      </c>
      <c r="C7" s="41" t="s">
        <v>48</v>
      </c>
      <c r="D7" s="41"/>
      <c r="E7" s="41"/>
      <c r="F7" s="50" t="s">
        <v>46</v>
      </c>
      <c r="G7" s="41" t="s">
        <v>3</v>
      </c>
      <c r="H7" s="47">
        <v>8866.5</v>
      </c>
      <c r="I7" s="41"/>
    </row>
    <row r="8" spans="1:9" x14ac:dyDescent="0.25">
      <c r="A8" s="46">
        <v>43336</v>
      </c>
      <c r="B8" s="41">
        <v>2300468117</v>
      </c>
      <c r="C8" s="41" t="s">
        <v>50</v>
      </c>
      <c r="D8" s="41"/>
      <c r="E8" s="41"/>
      <c r="F8" s="51" t="s">
        <v>46</v>
      </c>
      <c r="G8" s="41" t="s">
        <v>3</v>
      </c>
      <c r="H8" s="47">
        <v>8866.5</v>
      </c>
      <c r="I8" s="41"/>
    </row>
    <row r="9" spans="1:9" x14ac:dyDescent="0.25">
      <c r="A9" s="46">
        <v>43336</v>
      </c>
      <c r="B9" s="41">
        <v>2300468117</v>
      </c>
      <c r="C9" s="41" t="s">
        <v>50</v>
      </c>
      <c r="D9" s="41"/>
      <c r="E9" s="41"/>
      <c r="F9" s="51" t="s">
        <v>46</v>
      </c>
      <c r="G9" s="41" t="s">
        <v>3</v>
      </c>
      <c r="H9" s="47">
        <v>8866.5</v>
      </c>
      <c r="I9" s="4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sqref="A1:J8"/>
    </sheetView>
  </sheetViews>
  <sheetFormatPr defaultColWidth="10.42578125" defaultRowHeight="15" x14ac:dyDescent="0.25"/>
  <cols>
    <col min="2" max="2" width="11.28515625" customWidth="1"/>
    <col min="3" max="3" width="11.7109375" customWidth="1"/>
    <col min="4" max="4" width="12" customWidth="1"/>
    <col min="5" max="5" width="11.85546875" customWidth="1"/>
    <col min="6" max="6" width="15.28515625" customWidth="1"/>
    <col min="8" max="8" width="11.28515625" customWidth="1"/>
  </cols>
  <sheetData>
    <row r="1" spans="1:9" x14ac:dyDescent="0.25">
      <c r="A1" t="s">
        <v>92</v>
      </c>
      <c r="B1" t="s">
        <v>93</v>
      </c>
      <c r="C1" t="s">
        <v>94</v>
      </c>
      <c r="D1" t="s">
        <v>96</v>
      </c>
      <c r="E1" t="s">
        <v>95</v>
      </c>
      <c r="F1" t="s">
        <v>70</v>
      </c>
      <c r="G1" t="s">
        <v>97</v>
      </c>
      <c r="H1" t="s">
        <v>71</v>
      </c>
      <c r="I1" t="s">
        <v>72</v>
      </c>
    </row>
    <row r="2" spans="1:9" x14ac:dyDescent="0.25">
      <c r="A2" s="1">
        <v>43329</v>
      </c>
      <c r="B2">
        <v>2302105775</v>
      </c>
      <c r="C2" t="s">
        <v>73</v>
      </c>
      <c r="D2" t="s">
        <v>76</v>
      </c>
      <c r="F2" t="s">
        <v>75</v>
      </c>
      <c r="G2" t="s">
        <v>74</v>
      </c>
      <c r="H2">
        <v>11785</v>
      </c>
      <c r="I2">
        <v>11163.3</v>
      </c>
    </row>
    <row r="3" spans="1:9" x14ac:dyDescent="0.25">
      <c r="A3" s="1">
        <v>43329</v>
      </c>
      <c r="B3">
        <v>2302105957</v>
      </c>
      <c r="C3" t="s">
        <v>77</v>
      </c>
      <c r="D3" t="s">
        <v>80</v>
      </c>
      <c r="F3" t="s">
        <v>79</v>
      </c>
      <c r="G3" t="s">
        <v>78</v>
      </c>
      <c r="H3">
        <v>90</v>
      </c>
      <c r="I3">
        <v>49.56</v>
      </c>
    </row>
    <row r="4" spans="1:9" x14ac:dyDescent="0.25">
      <c r="A4" s="1">
        <v>43329</v>
      </c>
      <c r="B4">
        <v>2302105958</v>
      </c>
      <c r="C4" t="s">
        <v>81</v>
      </c>
      <c r="D4" t="s">
        <v>80</v>
      </c>
      <c r="F4" t="s">
        <v>79</v>
      </c>
      <c r="G4" t="s">
        <v>78</v>
      </c>
      <c r="H4">
        <v>90</v>
      </c>
      <c r="I4">
        <v>49.56</v>
      </c>
    </row>
    <row r="5" spans="1:9" x14ac:dyDescent="0.25">
      <c r="A5" s="1">
        <v>43331</v>
      </c>
      <c r="B5">
        <v>2302104196</v>
      </c>
      <c r="C5" t="s">
        <v>82</v>
      </c>
      <c r="D5" t="s">
        <v>84</v>
      </c>
      <c r="F5" t="s">
        <v>83</v>
      </c>
      <c r="G5" t="s">
        <v>78</v>
      </c>
      <c r="H5">
        <v>151</v>
      </c>
      <c r="I5">
        <v>139.59</v>
      </c>
    </row>
    <row r="6" spans="1:9" x14ac:dyDescent="0.25">
      <c r="A6" s="1">
        <v>43337</v>
      </c>
      <c r="B6">
        <v>2302110543</v>
      </c>
      <c r="C6" t="s">
        <v>85</v>
      </c>
      <c r="D6" t="s">
        <v>87</v>
      </c>
      <c r="F6" t="s">
        <v>86</v>
      </c>
      <c r="G6" t="s">
        <v>74</v>
      </c>
      <c r="H6">
        <v>8400</v>
      </c>
      <c r="I6">
        <v>7926</v>
      </c>
    </row>
    <row r="7" spans="1:9" x14ac:dyDescent="0.25">
      <c r="A7" s="1">
        <v>43339</v>
      </c>
      <c r="B7">
        <v>2302110480</v>
      </c>
      <c r="C7" t="s">
        <v>88</v>
      </c>
      <c r="D7" t="s">
        <v>76</v>
      </c>
      <c r="F7" t="s">
        <v>89</v>
      </c>
      <c r="G7" t="s">
        <v>74</v>
      </c>
      <c r="H7">
        <v>23055</v>
      </c>
      <c r="I7">
        <v>22326.6</v>
      </c>
    </row>
    <row r="8" spans="1:9" x14ac:dyDescent="0.25">
      <c r="A8" s="1">
        <v>43343</v>
      </c>
      <c r="B8">
        <v>2302111636</v>
      </c>
      <c r="C8" t="s">
        <v>90</v>
      </c>
      <c r="D8" t="s">
        <v>84</v>
      </c>
      <c r="F8" t="s">
        <v>91</v>
      </c>
      <c r="G8" t="s">
        <v>78</v>
      </c>
      <c r="H8">
        <v>194</v>
      </c>
      <c r="I8">
        <v>182.16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sqref="A1:J1"/>
    </sheetView>
  </sheetViews>
  <sheetFormatPr defaultRowHeight="15" x14ac:dyDescent="0.25"/>
  <cols>
    <col min="1" max="1" width="9.85546875" customWidth="1"/>
    <col min="2" max="2" width="17.140625" customWidth="1"/>
    <col min="6" max="6" width="18.7109375" customWidth="1"/>
    <col min="8" max="8" width="10.5703125" style="2" bestFit="1" customWidth="1"/>
    <col min="9" max="9" width="19.7109375" customWidth="1"/>
    <col min="10" max="10" width="10.5703125" style="2" bestFit="1" customWidth="1"/>
  </cols>
  <sheetData>
    <row r="1" spans="1:10" x14ac:dyDescent="0.25">
      <c r="A1" t="s">
        <v>92</v>
      </c>
      <c r="B1" t="s">
        <v>93</v>
      </c>
      <c r="C1" t="s">
        <v>94</v>
      </c>
      <c r="D1" t="s">
        <v>96</v>
      </c>
      <c r="E1" t="s">
        <v>95</v>
      </c>
      <c r="F1" t="s">
        <v>70</v>
      </c>
      <c r="G1" t="s">
        <v>97</v>
      </c>
      <c r="I1" s="2" t="s">
        <v>105</v>
      </c>
      <c r="J1" s="2" t="s">
        <v>104</v>
      </c>
    </row>
    <row r="2" spans="1:10" x14ac:dyDescent="0.25">
      <c r="A2" s="1">
        <v>43331</v>
      </c>
      <c r="B2">
        <v>2302104196</v>
      </c>
      <c r="C2" t="s">
        <v>82</v>
      </c>
      <c r="D2" t="s">
        <v>84</v>
      </c>
      <c r="F2" t="s">
        <v>83</v>
      </c>
      <c r="G2" t="s">
        <v>78</v>
      </c>
      <c r="I2" s="2">
        <v>139.59</v>
      </c>
      <c r="J2" s="2">
        <v>151</v>
      </c>
    </row>
    <row r="3" spans="1:10" x14ac:dyDescent="0.25">
      <c r="A3" s="1">
        <v>43329</v>
      </c>
      <c r="B3">
        <v>2302105775</v>
      </c>
      <c r="C3" t="s">
        <v>73</v>
      </c>
      <c r="D3" t="s">
        <v>76</v>
      </c>
      <c r="F3" t="s">
        <v>75</v>
      </c>
      <c r="G3" t="s">
        <v>74</v>
      </c>
      <c r="I3" s="2">
        <v>11163.3</v>
      </c>
      <c r="J3" s="2">
        <v>11785</v>
      </c>
    </row>
    <row r="4" spans="1:10" x14ac:dyDescent="0.25">
      <c r="A4" s="4">
        <v>43329</v>
      </c>
      <c r="B4" s="5">
        <v>2302105775</v>
      </c>
      <c r="C4" s="5" t="s">
        <v>2</v>
      </c>
      <c r="D4" s="5"/>
      <c r="E4" s="5" t="s">
        <v>0</v>
      </c>
      <c r="F4" s="5"/>
      <c r="G4" s="5" t="s">
        <v>3</v>
      </c>
      <c r="H4" s="6">
        <v>11163.3</v>
      </c>
      <c r="I4" s="5"/>
      <c r="J4" s="6"/>
    </row>
    <row r="5" spans="1:10" x14ac:dyDescent="0.25">
      <c r="A5" s="1">
        <v>43329</v>
      </c>
      <c r="B5">
        <v>2302105957</v>
      </c>
      <c r="C5" t="s">
        <v>77</v>
      </c>
      <c r="D5" t="s">
        <v>80</v>
      </c>
      <c r="F5" t="s">
        <v>79</v>
      </c>
      <c r="G5" t="s">
        <v>78</v>
      </c>
      <c r="I5" s="2">
        <v>49.56</v>
      </c>
      <c r="J5" s="2">
        <v>90</v>
      </c>
    </row>
    <row r="6" spans="1:10" x14ac:dyDescent="0.25">
      <c r="A6" s="4">
        <v>43329</v>
      </c>
      <c r="B6" s="5">
        <v>2302105957</v>
      </c>
      <c r="C6" s="5" t="s">
        <v>5</v>
      </c>
      <c r="D6" s="5"/>
      <c r="E6" s="5" t="s">
        <v>0</v>
      </c>
      <c r="F6" s="5"/>
      <c r="G6" s="5" t="s">
        <v>6</v>
      </c>
      <c r="H6" s="6">
        <v>49.56</v>
      </c>
      <c r="I6" s="5"/>
      <c r="J6" s="6"/>
    </row>
    <row r="7" spans="1:10" x14ac:dyDescent="0.25">
      <c r="A7" s="1">
        <v>43329</v>
      </c>
      <c r="B7">
        <v>2302105958</v>
      </c>
      <c r="C7" t="s">
        <v>81</v>
      </c>
      <c r="D7" t="s">
        <v>80</v>
      </c>
      <c r="F7" t="s">
        <v>79</v>
      </c>
      <c r="G7" t="s">
        <v>78</v>
      </c>
      <c r="I7" s="2">
        <v>49.56</v>
      </c>
      <c r="J7" s="2">
        <v>90</v>
      </c>
    </row>
    <row r="8" spans="1:10" x14ac:dyDescent="0.25">
      <c r="A8" s="4">
        <v>43329</v>
      </c>
      <c r="B8" s="5">
        <v>2302105958</v>
      </c>
      <c r="C8" s="5" t="s">
        <v>8</v>
      </c>
      <c r="D8" s="5"/>
      <c r="E8" s="5" t="s">
        <v>0</v>
      </c>
      <c r="F8" s="5"/>
      <c r="G8" s="5" t="s">
        <v>6</v>
      </c>
      <c r="H8" s="6">
        <v>49.56</v>
      </c>
      <c r="I8" s="5"/>
      <c r="J8" s="6"/>
    </row>
    <row r="9" spans="1:10" x14ac:dyDescent="0.25">
      <c r="A9" s="1">
        <v>43339</v>
      </c>
      <c r="B9">
        <v>2302110480</v>
      </c>
      <c r="C9" t="s">
        <v>88</v>
      </c>
      <c r="D9" t="s">
        <v>76</v>
      </c>
      <c r="F9" t="s">
        <v>89</v>
      </c>
      <c r="G9" t="s">
        <v>74</v>
      </c>
      <c r="I9" s="2">
        <v>22326.6</v>
      </c>
      <c r="J9" s="2">
        <v>23055</v>
      </c>
    </row>
    <row r="10" spans="1:10" x14ac:dyDescent="0.25">
      <c r="A10" s="4">
        <v>43339</v>
      </c>
      <c r="B10" s="5">
        <v>2302110480</v>
      </c>
      <c r="C10" s="5" t="s">
        <v>10</v>
      </c>
      <c r="D10" s="5"/>
      <c r="E10" s="5" t="s">
        <v>0</v>
      </c>
      <c r="F10" s="5"/>
      <c r="G10" s="5" t="s">
        <v>3</v>
      </c>
      <c r="H10" s="6">
        <v>11163.3</v>
      </c>
      <c r="I10" s="5"/>
      <c r="J10" s="6"/>
    </row>
    <row r="11" spans="1:10" x14ac:dyDescent="0.25">
      <c r="A11" s="4">
        <v>43339</v>
      </c>
      <c r="B11" s="5">
        <v>2302110480</v>
      </c>
      <c r="C11" s="5" t="s">
        <v>10</v>
      </c>
      <c r="D11" s="5"/>
      <c r="E11" s="5" t="s">
        <v>0</v>
      </c>
      <c r="F11" s="5"/>
      <c r="G11" s="5" t="s">
        <v>3</v>
      </c>
      <c r="H11" s="6">
        <v>11163.3</v>
      </c>
      <c r="I11" s="5"/>
      <c r="J11" s="6"/>
    </row>
    <row r="12" spans="1:10" x14ac:dyDescent="0.25">
      <c r="A12" s="1">
        <v>43337</v>
      </c>
      <c r="B12">
        <v>2302110543</v>
      </c>
      <c r="C12" t="s">
        <v>85</v>
      </c>
      <c r="D12" t="s">
        <v>87</v>
      </c>
      <c r="F12" t="s">
        <v>86</v>
      </c>
      <c r="G12" t="s">
        <v>74</v>
      </c>
      <c r="I12" s="2">
        <v>7926</v>
      </c>
      <c r="J12" s="2">
        <v>8400</v>
      </c>
    </row>
    <row r="13" spans="1:10" x14ac:dyDescent="0.25">
      <c r="A13" s="4">
        <v>43339</v>
      </c>
      <c r="B13" s="5">
        <v>2302110543</v>
      </c>
      <c r="C13" s="5" t="s">
        <v>14</v>
      </c>
      <c r="D13" s="5"/>
      <c r="E13" s="5" t="s">
        <v>12</v>
      </c>
      <c r="F13" s="5"/>
      <c r="G13" s="5" t="s">
        <v>3</v>
      </c>
      <c r="H13" s="6">
        <v>7926</v>
      </c>
      <c r="I13" s="5"/>
      <c r="J13" s="6"/>
    </row>
    <row r="14" spans="1:10" x14ac:dyDescent="0.25">
      <c r="A14" s="1">
        <v>43343</v>
      </c>
      <c r="B14">
        <v>2302111636</v>
      </c>
      <c r="C14" t="s">
        <v>90</v>
      </c>
      <c r="D14" t="s">
        <v>84</v>
      </c>
      <c r="F14" t="s">
        <v>91</v>
      </c>
      <c r="G14" t="s">
        <v>78</v>
      </c>
      <c r="I14" s="2">
        <v>182.16</v>
      </c>
      <c r="J14" s="2">
        <v>194</v>
      </c>
    </row>
    <row r="15" spans="1:10" x14ac:dyDescent="0.25">
      <c r="A15" s="4">
        <v>43341</v>
      </c>
      <c r="B15" s="5">
        <v>2302111636</v>
      </c>
      <c r="C15" s="5" t="s">
        <v>17</v>
      </c>
      <c r="D15" s="5"/>
      <c r="E15" s="5" t="s">
        <v>15</v>
      </c>
      <c r="F15" s="5"/>
      <c r="G15" s="5" t="s">
        <v>6</v>
      </c>
      <c r="H15" s="6">
        <v>107.97</v>
      </c>
      <c r="I15" s="5"/>
      <c r="J15" s="6"/>
    </row>
    <row r="16" spans="1:10" x14ac:dyDescent="0.25">
      <c r="A16" s="4">
        <v>43341</v>
      </c>
      <c r="B16" s="5">
        <v>2302111636</v>
      </c>
      <c r="C16" s="5" t="s">
        <v>17</v>
      </c>
      <c r="D16" s="5"/>
      <c r="E16" s="5" t="s">
        <v>15</v>
      </c>
      <c r="F16" s="5"/>
      <c r="G16" s="5" t="s">
        <v>6</v>
      </c>
      <c r="H16" s="6">
        <v>74.31</v>
      </c>
      <c r="I16" s="5"/>
      <c r="J16" s="6"/>
    </row>
    <row r="17" spans="1:10" x14ac:dyDescent="0.25">
      <c r="A17" s="4">
        <v>43343</v>
      </c>
      <c r="B17" s="5">
        <v>2302112786</v>
      </c>
      <c r="C17" s="5" t="s">
        <v>20</v>
      </c>
      <c r="D17" s="5"/>
      <c r="E17" s="5" t="s">
        <v>0</v>
      </c>
      <c r="F17" s="5"/>
      <c r="G17" s="5" t="s">
        <v>3</v>
      </c>
      <c r="H17" s="6">
        <v>5718.3</v>
      </c>
      <c r="I17" s="5"/>
      <c r="J17" s="6"/>
    </row>
    <row r="18" spans="1:10" x14ac:dyDescent="0.25">
      <c r="A18" s="4">
        <v>43343</v>
      </c>
      <c r="B18" s="5">
        <v>2302112786</v>
      </c>
      <c r="C18" s="5" t="s">
        <v>20</v>
      </c>
      <c r="D18" s="5"/>
      <c r="E18" s="5" t="s">
        <v>0</v>
      </c>
      <c r="F18" s="5"/>
      <c r="G18" s="5" t="s">
        <v>3</v>
      </c>
      <c r="H18" s="6">
        <v>5718.3</v>
      </c>
      <c r="I18" s="5"/>
      <c r="J18" s="6"/>
    </row>
    <row r="19" spans="1:10" x14ac:dyDescent="0.25">
      <c r="A19" s="4">
        <v>43343</v>
      </c>
      <c r="B19" s="5">
        <v>2302112787</v>
      </c>
      <c r="C19" s="5" t="s">
        <v>22</v>
      </c>
      <c r="D19" s="5"/>
      <c r="E19" s="5" t="s">
        <v>0</v>
      </c>
      <c r="F19" s="5"/>
      <c r="G19" s="5" t="s">
        <v>3</v>
      </c>
      <c r="H19" s="6">
        <v>5718.3</v>
      </c>
      <c r="I19" s="5"/>
      <c r="J19" s="6"/>
    </row>
    <row r="20" spans="1:10" x14ac:dyDescent="0.25">
      <c r="A20" s="4">
        <v>43343</v>
      </c>
      <c r="B20" s="5">
        <v>2302112787</v>
      </c>
      <c r="C20" s="5" t="s">
        <v>22</v>
      </c>
      <c r="D20" s="5"/>
      <c r="E20" s="5" t="s">
        <v>0</v>
      </c>
      <c r="F20" s="5"/>
      <c r="G20" s="5" t="s">
        <v>3</v>
      </c>
      <c r="H20" s="6">
        <v>5718.3</v>
      </c>
      <c r="I20" s="5"/>
      <c r="J20" s="6"/>
    </row>
    <row r="21" spans="1:10" x14ac:dyDescent="0.25">
      <c r="A21" s="4">
        <v>43343</v>
      </c>
      <c r="B21" s="5">
        <v>2302112788</v>
      </c>
      <c r="C21" s="5" t="s">
        <v>24</v>
      </c>
      <c r="D21" s="5"/>
      <c r="E21" s="5" t="s">
        <v>0</v>
      </c>
      <c r="F21" s="5"/>
      <c r="G21" s="5" t="s">
        <v>3</v>
      </c>
      <c r="H21" s="6">
        <v>5718.3</v>
      </c>
      <c r="I21" s="5"/>
      <c r="J21" s="6"/>
    </row>
    <row r="22" spans="1:10" x14ac:dyDescent="0.25">
      <c r="A22" s="4">
        <v>43343</v>
      </c>
      <c r="B22" s="5">
        <v>2302112788</v>
      </c>
      <c r="C22" s="5" t="s">
        <v>24</v>
      </c>
      <c r="D22" s="5"/>
      <c r="E22" s="5" t="s">
        <v>0</v>
      </c>
      <c r="F22" s="5"/>
      <c r="G22" s="5" t="s">
        <v>3</v>
      </c>
      <c r="H22" s="6">
        <v>5718.3</v>
      </c>
      <c r="I22" s="5"/>
      <c r="J22" s="6"/>
    </row>
    <row r="23" spans="1:10" x14ac:dyDescent="0.25">
      <c r="A23" s="4">
        <v>43343</v>
      </c>
      <c r="B23" s="5">
        <v>2302112789</v>
      </c>
      <c r="C23" s="5" t="s">
        <v>26</v>
      </c>
      <c r="D23" s="5"/>
      <c r="E23" s="5" t="s">
        <v>0</v>
      </c>
      <c r="F23" s="5"/>
      <c r="G23" s="5" t="s">
        <v>3</v>
      </c>
      <c r="H23" s="6">
        <v>5718.3</v>
      </c>
      <c r="I23" s="5"/>
      <c r="J23" s="6"/>
    </row>
    <row r="24" spans="1:10" x14ac:dyDescent="0.25">
      <c r="A24" s="4">
        <v>43343</v>
      </c>
      <c r="B24" s="5">
        <v>2302112789</v>
      </c>
      <c r="C24" s="5" t="s">
        <v>26</v>
      </c>
      <c r="D24" s="5"/>
      <c r="E24" s="5" t="s">
        <v>0</v>
      </c>
      <c r="F24" s="5"/>
      <c r="G24" s="5" t="s">
        <v>3</v>
      </c>
      <c r="H24" s="6">
        <v>5718.3</v>
      </c>
      <c r="I24" s="5"/>
      <c r="J24" s="6"/>
    </row>
    <row r="25" spans="1:10" x14ac:dyDescent="0.25">
      <c r="A25" s="4">
        <v>43343</v>
      </c>
      <c r="B25" s="5">
        <v>2302112790</v>
      </c>
      <c r="C25" s="5" t="s">
        <v>28</v>
      </c>
      <c r="D25" s="5"/>
      <c r="E25" s="5" t="s">
        <v>0</v>
      </c>
      <c r="F25" s="5"/>
      <c r="G25" s="5" t="s">
        <v>3</v>
      </c>
      <c r="H25" s="6">
        <v>5718.3</v>
      </c>
      <c r="I25" s="5"/>
      <c r="J25" s="6"/>
    </row>
    <row r="26" spans="1:10" x14ac:dyDescent="0.25">
      <c r="A26" s="4">
        <v>43343</v>
      </c>
      <c r="B26" s="5">
        <v>2302112790</v>
      </c>
      <c r="C26" s="5" t="s">
        <v>28</v>
      </c>
      <c r="D26" s="5"/>
      <c r="E26" s="5" t="s">
        <v>0</v>
      </c>
      <c r="F26" s="5"/>
      <c r="G26" s="5" t="s">
        <v>3</v>
      </c>
      <c r="H26" s="6">
        <v>5718.3</v>
      </c>
      <c r="I26" s="5"/>
      <c r="J26" s="6"/>
    </row>
  </sheetData>
  <sortState ref="A1:J26">
    <sortCondition ref="B1:B26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opLeftCell="A10" workbookViewId="0">
      <selection activeCell="A26" sqref="A26:J28"/>
    </sheetView>
  </sheetViews>
  <sheetFormatPr defaultRowHeight="15" x14ac:dyDescent="0.25"/>
  <cols>
    <col min="1" max="1" width="9.85546875" style="8" customWidth="1"/>
    <col min="2" max="2" width="14.5703125" style="8" customWidth="1"/>
    <col min="3" max="3" width="17" style="8" customWidth="1"/>
    <col min="4" max="4" width="16.42578125" style="8" customWidth="1"/>
    <col min="5" max="5" width="14.42578125" style="8" customWidth="1"/>
    <col min="6" max="6" width="18.7109375" style="8" customWidth="1"/>
    <col min="7" max="7" width="9.140625" style="8"/>
    <col min="8" max="8" width="10.5703125" style="9" bestFit="1" customWidth="1"/>
    <col min="9" max="9" width="19.7109375" style="8" customWidth="1"/>
    <col min="10" max="10" width="10.5703125" style="9" bestFit="1" customWidth="1"/>
    <col min="11" max="11" width="11.5703125" style="8" customWidth="1"/>
    <col min="12" max="16384" width="9.140625" style="8"/>
  </cols>
  <sheetData>
    <row r="1" spans="1:12" x14ac:dyDescent="0.25">
      <c r="A1" s="19" t="s">
        <v>92</v>
      </c>
      <c r="B1" s="13" t="s">
        <v>93</v>
      </c>
      <c r="C1" s="13" t="s">
        <v>94</v>
      </c>
      <c r="D1" s="13" t="s">
        <v>96</v>
      </c>
      <c r="E1" s="13" t="s">
        <v>95</v>
      </c>
      <c r="F1" s="13" t="s">
        <v>70</v>
      </c>
      <c r="G1" s="13" t="s">
        <v>97</v>
      </c>
      <c r="H1" s="20" t="s">
        <v>103</v>
      </c>
      <c r="I1" s="20" t="s">
        <v>105</v>
      </c>
      <c r="J1" s="20" t="s">
        <v>104</v>
      </c>
      <c r="K1" s="20" t="s">
        <v>106</v>
      </c>
      <c r="L1" s="14" t="s">
        <v>107</v>
      </c>
    </row>
    <row r="2" spans="1:12" x14ac:dyDescent="0.25">
      <c r="A2" s="15">
        <v>43329</v>
      </c>
      <c r="B2" s="10">
        <v>2302105775</v>
      </c>
      <c r="C2" s="10" t="s">
        <v>73</v>
      </c>
      <c r="D2" s="10" t="s">
        <v>76</v>
      </c>
      <c r="E2" s="10" t="s">
        <v>0</v>
      </c>
      <c r="F2" s="10" t="s">
        <v>75</v>
      </c>
      <c r="G2" s="10" t="s">
        <v>74</v>
      </c>
      <c r="H2" s="11">
        <v>11163.3</v>
      </c>
      <c r="I2" s="11">
        <v>11163.3</v>
      </c>
      <c r="J2" s="11">
        <v>11785</v>
      </c>
      <c r="K2" s="22">
        <f>SUM(J2-I2)</f>
        <v>621.70000000000073</v>
      </c>
      <c r="L2" s="23">
        <f>SUM(K2/J2)</f>
        <v>5.2753500212134131E-2</v>
      </c>
    </row>
    <row r="3" spans="1:12" x14ac:dyDescent="0.25">
      <c r="A3" s="15">
        <v>43339</v>
      </c>
      <c r="B3" s="10">
        <v>2302110480</v>
      </c>
      <c r="C3" s="10" t="s">
        <v>88</v>
      </c>
      <c r="D3" s="10" t="s">
        <v>76</v>
      </c>
      <c r="E3" s="10" t="s">
        <v>0</v>
      </c>
      <c r="F3" s="10" t="s">
        <v>89</v>
      </c>
      <c r="G3" s="10" t="s">
        <v>74</v>
      </c>
      <c r="H3" s="11">
        <v>22326.6</v>
      </c>
      <c r="I3" s="11">
        <v>22326.6</v>
      </c>
      <c r="J3" s="11">
        <v>23055</v>
      </c>
      <c r="K3" s="22">
        <f t="shared" ref="K3:K4" si="0">SUM(J3-I3)</f>
        <v>728.40000000000146</v>
      </c>
      <c r="L3" s="23">
        <f t="shared" ref="L3:L4" si="1">SUM(K3/J3)</f>
        <v>3.1594014313597985E-2</v>
      </c>
    </row>
    <row r="4" spans="1:12" ht="15.75" thickBot="1" x14ac:dyDescent="0.3">
      <c r="A4" s="17">
        <v>43337</v>
      </c>
      <c r="B4" s="18">
        <v>2302110543</v>
      </c>
      <c r="C4" s="18" t="s">
        <v>85</v>
      </c>
      <c r="D4" s="18" t="s">
        <v>87</v>
      </c>
      <c r="E4" s="24" t="s">
        <v>12</v>
      </c>
      <c r="F4" s="24" t="s">
        <v>86</v>
      </c>
      <c r="G4" s="24" t="s">
        <v>74</v>
      </c>
      <c r="H4" s="25">
        <v>7926</v>
      </c>
      <c r="I4" s="25">
        <v>7926</v>
      </c>
      <c r="J4" s="25">
        <v>8400</v>
      </c>
      <c r="K4" s="26">
        <f t="shared" si="0"/>
        <v>474</v>
      </c>
      <c r="L4" s="27">
        <f t="shared" si="1"/>
        <v>5.6428571428571425E-2</v>
      </c>
    </row>
    <row r="5" spans="1:12" ht="15.75" thickBot="1" x14ac:dyDescent="0.3">
      <c r="A5" s="7"/>
      <c r="E5" s="28" t="s">
        <v>109</v>
      </c>
      <c r="F5" s="28"/>
      <c r="G5" s="28"/>
      <c r="H5" s="29">
        <f>SUM(H2:H4)</f>
        <v>41415.899999999994</v>
      </c>
      <c r="I5" s="29">
        <f t="shared" ref="I5:K5" si="2">SUM(I2:I4)</f>
        <v>41415.899999999994</v>
      </c>
      <c r="J5" s="29">
        <f t="shared" si="2"/>
        <v>43240</v>
      </c>
      <c r="K5" s="29">
        <f t="shared" si="2"/>
        <v>1824.1000000000022</v>
      </c>
      <c r="L5" s="30">
        <f>K5/J5</f>
        <v>4.2185476410730859E-2</v>
      </c>
    </row>
    <row r="6" spans="1:12" ht="15.75" thickTop="1" x14ac:dyDescent="0.25">
      <c r="A6" s="7"/>
      <c r="I6" s="9"/>
    </row>
    <row r="7" spans="1:12" ht="15.75" thickBot="1" x14ac:dyDescent="0.3">
      <c r="A7" s="7"/>
      <c r="C7" s="21" t="s">
        <v>108</v>
      </c>
      <c r="I7" s="9"/>
    </row>
    <row r="8" spans="1:12" x14ac:dyDescent="0.25">
      <c r="A8" s="12">
        <v>43343</v>
      </c>
      <c r="B8" s="13">
        <v>2302112786</v>
      </c>
      <c r="C8" s="13" t="s">
        <v>20</v>
      </c>
      <c r="D8" s="13"/>
      <c r="E8" s="13" t="s">
        <v>0</v>
      </c>
      <c r="F8" s="13"/>
      <c r="G8" s="13" t="s">
        <v>3</v>
      </c>
      <c r="H8" s="14">
        <v>5718.3</v>
      </c>
    </row>
    <row r="9" spans="1:12" x14ac:dyDescent="0.25">
      <c r="A9" s="15">
        <v>43343</v>
      </c>
      <c r="B9" s="10">
        <v>2302112786</v>
      </c>
      <c r="C9" s="10" t="s">
        <v>20</v>
      </c>
      <c r="D9" s="10"/>
      <c r="E9" s="10" t="s">
        <v>0</v>
      </c>
      <c r="F9" s="10"/>
      <c r="G9" s="10" t="s">
        <v>3</v>
      </c>
      <c r="H9" s="16">
        <v>5718.3</v>
      </c>
    </row>
    <row r="10" spans="1:12" x14ac:dyDescent="0.25">
      <c r="A10" s="15">
        <v>43343</v>
      </c>
      <c r="B10" s="10">
        <v>2302112787</v>
      </c>
      <c r="C10" s="10" t="s">
        <v>22</v>
      </c>
      <c r="D10" s="10"/>
      <c r="E10" s="10" t="s">
        <v>0</v>
      </c>
      <c r="F10" s="10"/>
      <c r="G10" s="10" t="s">
        <v>3</v>
      </c>
      <c r="H10" s="16">
        <v>5718.3</v>
      </c>
    </row>
    <row r="11" spans="1:12" x14ac:dyDescent="0.25">
      <c r="A11" s="15">
        <v>43343</v>
      </c>
      <c r="B11" s="10">
        <v>2302112787</v>
      </c>
      <c r="C11" s="10" t="s">
        <v>22</v>
      </c>
      <c r="D11" s="10"/>
      <c r="E11" s="10" t="s">
        <v>0</v>
      </c>
      <c r="F11" s="10"/>
      <c r="G11" s="10" t="s">
        <v>3</v>
      </c>
      <c r="H11" s="16">
        <v>5718.3</v>
      </c>
    </row>
    <row r="12" spans="1:12" x14ac:dyDescent="0.25">
      <c r="A12" s="15">
        <v>43343</v>
      </c>
      <c r="B12" s="10">
        <v>2302112788</v>
      </c>
      <c r="C12" s="10" t="s">
        <v>24</v>
      </c>
      <c r="D12" s="10"/>
      <c r="E12" s="10" t="s">
        <v>0</v>
      </c>
      <c r="F12" s="10"/>
      <c r="G12" s="10" t="s">
        <v>3</v>
      </c>
      <c r="H12" s="16">
        <v>5718.3</v>
      </c>
    </row>
    <row r="13" spans="1:12" x14ac:dyDescent="0.25">
      <c r="A13" s="15">
        <v>43343</v>
      </c>
      <c r="B13" s="10">
        <v>2302112788</v>
      </c>
      <c r="C13" s="10" t="s">
        <v>24</v>
      </c>
      <c r="D13" s="10"/>
      <c r="E13" s="10" t="s">
        <v>0</v>
      </c>
      <c r="F13" s="10"/>
      <c r="G13" s="10" t="s">
        <v>3</v>
      </c>
      <c r="H13" s="16">
        <v>5718.3</v>
      </c>
    </row>
    <row r="14" spans="1:12" x14ac:dyDescent="0.25">
      <c r="A14" s="15">
        <v>43343</v>
      </c>
      <c r="B14" s="10">
        <v>2302112789</v>
      </c>
      <c r="C14" s="10" t="s">
        <v>26</v>
      </c>
      <c r="D14" s="10"/>
      <c r="E14" s="10" t="s">
        <v>0</v>
      </c>
      <c r="F14" s="10"/>
      <c r="G14" s="10" t="s">
        <v>3</v>
      </c>
      <c r="H14" s="16">
        <v>5718.3</v>
      </c>
    </row>
    <row r="15" spans="1:12" x14ac:dyDescent="0.25">
      <c r="A15" s="15">
        <v>43343</v>
      </c>
      <c r="B15" s="10">
        <v>2302112789</v>
      </c>
      <c r="C15" s="10" t="s">
        <v>26</v>
      </c>
      <c r="D15" s="10"/>
      <c r="E15" s="10" t="s">
        <v>0</v>
      </c>
      <c r="F15" s="10"/>
      <c r="G15" s="10" t="s">
        <v>3</v>
      </c>
      <c r="H15" s="16">
        <v>5718.3</v>
      </c>
    </row>
    <row r="16" spans="1:12" x14ac:dyDescent="0.25">
      <c r="A16" s="15">
        <v>43343</v>
      </c>
      <c r="B16" s="10">
        <v>2302112790</v>
      </c>
      <c r="C16" s="10" t="s">
        <v>28</v>
      </c>
      <c r="D16" s="10"/>
      <c r="E16" s="10" t="s">
        <v>0</v>
      </c>
      <c r="F16" s="10"/>
      <c r="G16" s="10" t="s">
        <v>3</v>
      </c>
      <c r="H16" s="16">
        <v>5718.3</v>
      </c>
    </row>
    <row r="17" spans="1:10" ht="15.75" thickBot="1" x14ac:dyDescent="0.3">
      <c r="A17" s="17">
        <v>43343</v>
      </c>
      <c r="B17" s="18">
        <v>2302112790</v>
      </c>
      <c r="C17" s="18" t="s">
        <v>28</v>
      </c>
      <c r="D17" s="18"/>
      <c r="E17" s="24" t="s">
        <v>0</v>
      </c>
      <c r="F17" s="24"/>
      <c r="G17" s="24" t="s">
        <v>3</v>
      </c>
      <c r="H17" s="31">
        <v>5718.3</v>
      </c>
    </row>
    <row r="18" spans="1:10" ht="15.75" thickBot="1" x14ac:dyDescent="0.3">
      <c r="A18" s="7"/>
      <c r="E18" s="28" t="s">
        <v>109</v>
      </c>
      <c r="F18" s="28"/>
      <c r="G18" s="28"/>
      <c r="H18" s="29">
        <f>SUM(H8:H17)</f>
        <v>57183.000000000015</v>
      </c>
      <c r="I18" s="9"/>
    </row>
    <row r="19" spans="1:10" s="33" customFormat="1" ht="15.75" thickTop="1" x14ac:dyDescent="0.25">
      <c r="A19" s="32"/>
      <c r="H19" s="34"/>
      <c r="I19" s="34"/>
      <c r="J19" s="34"/>
    </row>
    <row r="20" spans="1:10" ht="15.75" thickBot="1" x14ac:dyDescent="0.3">
      <c r="A20" s="7"/>
      <c r="E20" s="35" t="s">
        <v>110</v>
      </c>
      <c r="F20" s="28"/>
      <c r="G20" s="28"/>
      <c r="H20" s="29">
        <f>H18+H5</f>
        <v>98598.900000000009</v>
      </c>
      <c r="I20" s="9"/>
    </row>
    <row r="21" spans="1:10" ht="15.75" thickTop="1" x14ac:dyDescent="0.25">
      <c r="A21" s="7"/>
      <c r="I21" s="9"/>
    </row>
    <row r="22" spans="1:10" x14ac:dyDescent="0.25">
      <c r="A22" s="7"/>
      <c r="I22" s="9"/>
    </row>
    <row r="23" spans="1:10" x14ac:dyDescent="0.25">
      <c r="A23" s="7"/>
      <c r="I23" s="9"/>
    </row>
    <row r="24" spans="1:10" x14ac:dyDescent="0.25">
      <c r="A24" s="7"/>
      <c r="I24" s="9"/>
    </row>
    <row r="25" spans="1:10" x14ac:dyDescent="0.25">
      <c r="A25" s="7"/>
      <c r="I25" s="9"/>
    </row>
    <row r="26" spans="1:10" x14ac:dyDescent="0.25">
      <c r="A26" s="7">
        <v>43329</v>
      </c>
      <c r="B26" s="8">
        <v>2302105957</v>
      </c>
      <c r="C26" s="8" t="s">
        <v>77</v>
      </c>
      <c r="D26" s="8" t="s">
        <v>80</v>
      </c>
      <c r="E26" s="8" t="s">
        <v>0</v>
      </c>
      <c r="F26" s="8" t="s">
        <v>79</v>
      </c>
      <c r="G26" s="8" t="s">
        <v>78</v>
      </c>
      <c r="H26" s="9">
        <v>49.56</v>
      </c>
      <c r="I26" s="9">
        <v>49.56</v>
      </c>
      <c r="J26" s="9">
        <v>90</v>
      </c>
    </row>
    <row r="27" spans="1:10" x14ac:dyDescent="0.25">
      <c r="A27" s="7">
        <v>43329</v>
      </c>
      <c r="B27" s="8">
        <v>2302105958</v>
      </c>
      <c r="C27" s="8" t="s">
        <v>81</v>
      </c>
      <c r="D27" s="8" t="s">
        <v>80</v>
      </c>
      <c r="E27" s="8" t="s">
        <v>0</v>
      </c>
      <c r="F27" s="8" t="s">
        <v>79</v>
      </c>
      <c r="G27" s="8" t="s">
        <v>78</v>
      </c>
      <c r="H27" s="9">
        <v>49.56</v>
      </c>
      <c r="I27" s="9">
        <v>49.56</v>
      </c>
      <c r="J27" s="9">
        <v>90</v>
      </c>
    </row>
    <row r="28" spans="1:10" x14ac:dyDescent="0.25">
      <c r="A28" s="7">
        <v>43343</v>
      </c>
      <c r="B28" s="8">
        <v>2302111636</v>
      </c>
      <c r="C28" s="8" t="s">
        <v>90</v>
      </c>
      <c r="D28" s="8" t="s">
        <v>84</v>
      </c>
      <c r="E28" s="8" t="s">
        <v>15</v>
      </c>
      <c r="F28" s="8" t="s">
        <v>91</v>
      </c>
      <c r="G28" s="8" t="s">
        <v>78</v>
      </c>
      <c r="H28" s="9">
        <v>182.28</v>
      </c>
      <c r="I28" s="9">
        <v>182.16</v>
      </c>
      <c r="J28" s="9">
        <v>194</v>
      </c>
    </row>
    <row r="29" spans="1:10" x14ac:dyDescent="0.25">
      <c r="A29" s="7"/>
    </row>
    <row r="30" spans="1:10" x14ac:dyDescent="0.25">
      <c r="A30" s="7"/>
    </row>
    <row r="31" spans="1:10" x14ac:dyDescent="0.25">
      <c r="A31" s="7"/>
    </row>
    <row r="32" spans="1:10" x14ac:dyDescent="0.25">
      <c r="A32" s="7"/>
    </row>
    <row r="33" spans="1:1" x14ac:dyDescent="0.25">
      <c r="A33" s="7"/>
    </row>
    <row r="34" spans="1:1" x14ac:dyDescent="0.25">
      <c r="A34" s="7"/>
    </row>
    <row r="35" spans="1:1" x14ac:dyDescent="0.25">
      <c r="A35" s="7"/>
    </row>
    <row r="36" spans="1:1" x14ac:dyDescent="0.25">
      <c r="A36" s="7"/>
    </row>
    <row r="37" spans="1:1" x14ac:dyDescent="0.25">
      <c r="A37" s="7"/>
    </row>
    <row r="38" spans="1:1" x14ac:dyDescent="0.25">
      <c r="A38" s="7"/>
    </row>
    <row r="39" spans="1:1" x14ac:dyDescent="0.25">
      <c r="A39" s="7"/>
    </row>
    <row r="40" spans="1:1" x14ac:dyDescent="0.25">
      <c r="A40" s="7"/>
    </row>
  </sheetData>
  <sortState ref="A1:J7">
    <sortCondition ref="G1:G7"/>
  </sortState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" sqref="B3:K12"/>
    </sheetView>
  </sheetViews>
  <sheetFormatPr defaultRowHeight="15" x14ac:dyDescent="0.25"/>
  <cols>
    <col min="9" max="9" width="13" customWidth="1"/>
  </cols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workbookViewId="0">
      <selection sqref="A1:H26"/>
    </sheetView>
  </sheetViews>
  <sheetFormatPr defaultRowHeight="15" x14ac:dyDescent="0.25"/>
  <cols>
    <col min="1" max="1" width="10.42578125" customWidth="1"/>
    <col min="8" max="8" width="10.5703125" style="2" bestFit="1" customWidth="1"/>
  </cols>
  <sheetData>
    <row r="1" spans="1:8" x14ac:dyDescent="0.25">
      <c r="A1" t="s">
        <v>102</v>
      </c>
      <c r="B1" t="s">
        <v>98</v>
      </c>
      <c r="C1" t="s">
        <v>99</v>
      </c>
      <c r="D1" t="s">
        <v>100</v>
      </c>
      <c r="E1" t="s">
        <v>95</v>
      </c>
      <c r="F1" t="s">
        <v>101</v>
      </c>
      <c r="G1" t="s">
        <v>97</v>
      </c>
    </row>
    <row r="2" spans="1:8" x14ac:dyDescent="0.25">
      <c r="A2" s="1">
        <v>43336</v>
      </c>
      <c r="B2" t="s">
        <v>47</v>
      </c>
      <c r="C2" t="s">
        <v>48</v>
      </c>
      <c r="G2" t="s">
        <v>3</v>
      </c>
      <c r="H2" s="2">
        <v>8866.5</v>
      </c>
    </row>
    <row r="3" spans="1:8" x14ac:dyDescent="0.25">
      <c r="A3" s="1">
        <v>43336</v>
      </c>
      <c r="B3" t="s">
        <v>49</v>
      </c>
      <c r="C3" t="s">
        <v>50</v>
      </c>
      <c r="G3" t="s">
        <v>3</v>
      </c>
      <c r="H3" s="2">
        <v>8866.5</v>
      </c>
    </row>
    <row r="4" spans="1:8" x14ac:dyDescent="0.25">
      <c r="A4" s="1">
        <v>43336</v>
      </c>
      <c r="B4" t="s">
        <v>51</v>
      </c>
      <c r="C4" t="s">
        <v>52</v>
      </c>
      <c r="G4" t="s">
        <v>3</v>
      </c>
      <c r="H4" s="2">
        <v>7876.5</v>
      </c>
    </row>
    <row r="5" spans="1:8" x14ac:dyDescent="0.25">
      <c r="A5" s="1">
        <v>43336</v>
      </c>
      <c r="B5" t="s">
        <v>53</v>
      </c>
      <c r="C5" t="s">
        <v>52</v>
      </c>
      <c r="G5" t="s">
        <v>3</v>
      </c>
      <c r="H5" s="2">
        <v>7876.5</v>
      </c>
    </row>
    <row r="6" spans="1:8" x14ac:dyDescent="0.25">
      <c r="A6" s="1">
        <v>43336</v>
      </c>
      <c r="B6" t="s">
        <v>54</v>
      </c>
      <c r="C6" t="s">
        <v>48</v>
      </c>
      <c r="G6" t="s">
        <v>3</v>
      </c>
      <c r="H6" s="2">
        <v>8866.5</v>
      </c>
    </row>
    <row r="7" spans="1:8" x14ac:dyDescent="0.25">
      <c r="A7" s="1">
        <v>43336</v>
      </c>
      <c r="B7" t="s">
        <v>55</v>
      </c>
      <c r="C7" t="s">
        <v>50</v>
      </c>
      <c r="G7" t="s">
        <v>3</v>
      </c>
      <c r="H7" s="2">
        <v>8866.5</v>
      </c>
    </row>
    <row r="8" spans="1:8" x14ac:dyDescent="0.25">
      <c r="A8" s="1">
        <v>43340</v>
      </c>
      <c r="B8" t="s">
        <v>56</v>
      </c>
      <c r="C8" t="s">
        <v>57</v>
      </c>
      <c r="G8" t="s">
        <v>3</v>
      </c>
      <c r="H8" s="2">
        <v>8866.5</v>
      </c>
    </row>
    <row r="9" spans="1:8" x14ac:dyDescent="0.25">
      <c r="A9" s="1">
        <v>43340</v>
      </c>
      <c r="B9" t="s">
        <v>58</v>
      </c>
      <c r="C9" t="s">
        <v>59</v>
      </c>
      <c r="G9" t="s">
        <v>3</v>
      </c>
      <c r="H9" s="2">
        <v>8866.5</v>
      </c>
    </row>
    <row r="10" spans="1:8" x14ac:dyDescent="0.25">
      <c r="A10" s="1">
        <v>43340</v>
      </c>
      <c r="B10" t="s">
        <v>60</v>
      </c>
      <c r="C10" t="s">
        <v>59</v>
      </c>
      <c r="G10" t="s">
        <v>3</v>
      </c>
      <c r="H10" s="2">
        <v>8866.5</v>
      </c>
    </row>
    <row r="11" spans="1:8" x14ac:dyDescent="0.25">
      <c r="A11" s="1">
        <v>43340</v>
      </c>
      <c r="B11" t="s">
        <v>61</v>
      </c>
      <c r="C11" t="s">
        <v>57</v>
      </c>
      <c r="G11" t="s">
        <v>3</v>
      </c>
      <c r="H11" s="2">
        <v>8866.5</v>
      </c>
    </row>
    <row r="12" spans="1:8" x14ac:dyDescent="0.25">
      <c r="A12" s="1">
        <v>43343</v>
      </c>
      <c r="B12" t="s">
        <v>66</v>
      </c>
      <c r="C12" t="s">
        <v>67</v>
      </c>
      <c r="G12" t="s">
        <v>3</v>
      </c>
      <c r="H12" s="2">
        <v>5896.5</v>
      </c>
    </row>
    <row r="13" spans="1:8" x14ac:dyDescent="0.25">
      <c r="A13" s="1">
        <v>43343</v>
      </c>
      <c r="B13" t="s">
        <v>68</v>
      </c>
      <c r="C13" t="s">
        <v>69</v>
      </c>
      <c r="G13" t="s">
        <v>3</v>
      </c>
      <c r="H13" s="2">
        <v>5896.5</v>
      </c>
    </row>
    <row r="14" spans="1:8" ht="15.75" thickBot="1" x14ac:dyDescent="0.3">
      <c r="A14" s="1"/>
      <c r="H14" s="3">
        <f t="shared" ref="H14" si="0">SUM(H2:H13)</f>
        <v>98478</v>
      </c>
    </row>
    <row r="15" spans="1:8" ht="15.75" thickTop="1" x14ac:dyDescent="0.25">
      <c r="A15" s="1"/>
    </row>
    <row r="16" spans="1:8" x14ac:dyDescent="0.25">
      <c r="A16" s="1"/>
    </row>
    <row r="17" spans="1:8" x14ac:dyDescent="0.25">
      <c r="A17" s="1"/>
    </row>
    <row r="18" spans="1:8" x14ac:dyDescent="0.25">
      <c r="A18" s="1">
        <v>43328</v>
      </c>
      <c r="B18" t="s">
        <v>35</v>
      </c>
      <c r="C18" t="s">
        <v>36</v>
      </c>
      <c r="G18" t="s">
        <v>6</v>
      </c>
      <c r="H18" s="2">
        <v>109.56</v>
      </c>
    </row>
    <row r="19" spans="1:8" x14ac:dyDescent="0.25">
      <c r="A19" s="1">
        <v>43328</v>
      </c>
      <c r="B19" t="s">
        <v>37</v>
      </c>
      <c r="C19" t="s">
        <v>36</v>
      </c>
      <c r="G19" t="s">
        <v>6</v>
      </c>
      <c r="H19" s="2">
        <v>109.49</v>
      </c>
    </row>
    <row r="20" spans="1:8" x14ac:dyDescent="0.25">
      <c r="A20" s="1">
        <v>43329</v>
      </c>
      <c r="B20" t="s">
        <v>38</v>
      </c>
      <c r="C20" t="s">
        <v>5</v>
      </c>
      <c r="G20" t="s">
        <v>6</v>
      </c>
      <c r="H20" s="2">
        <v>85.45</v>
      </c>
    </row>
    <row r="21" spans="1:8" x14ac:dyDescent="0.25">
      <c r="A21" s="1">
        <v>43329</v>
      </c>
      <c r="B21" t="s">
        <v>39</v>
      </c>
      <c r="C21" t="s">
        <v>8</v>
      </c>
      <c r="G21" t="s">
        <v>6</v>
      </c>
      <c r="H21" s="2">
        <v>85.45</v>
      </c>
    </row>
    <row r="22" spans="1:8" x14ac:dyDescent="0.25">
      <c r="A22" s="1">
        <v>43329</v>
      </c>
      <c r="B22" t="s">
        <v>40</v>
      </c>
      <c r="C22" t="s">
        <v>41</v>
      </c>
      <c r="G22" t="s">
        <v>6</v>
      </c>
      <c r="H22" s="2">
        <v>66.36</v>
      </c>
    </row>
    <row r="23" spans="1:8" x14ac:dyDescent="0.25">
      <c r="A23" s="1">
        <v>43332</v>
      </c>
      <c r="B23" t="s">
        <v>42</v>
      </c>
      <c r="C23" t="s">
        <v>43</v>
      </c>
      <c r="G23" t="s">
        <v>6</v>
      </c>
      <c r="H23" s="2">
        <v>114.07</v>
      </c>
    </row>
    <row r="24" spans="1:8" x14ac:dyDescent="0.25">
      <c r="A24" s="1">
        <v>43332</v>
      </c>
      <c r="B24" t="s">
        <v>44</v>
      </c>
      <c r="C24" t="s">
        <v>45</v>
      </c>
      <c r="G24" t="s">
        <v>6</v>
      </c>
      <c r="H24" s="2">
        <v>114.07</v>
      </c>
    </row>
    <row r="25" spans="1:8" x14ac:dyDescent="0.25">
      <c r="A25" s="1">
        <v>43341</v>
      </c>
      <c r="B25" t="s">
        <v>63</v>
      </c>
      <c r="C25" t="s">
        <v>64</v>
      </c>
      <c r="G25" t="s">
        <v>6</v>
      </c>
      <c r="H25" s="2">
        <v>66.17</v>
      </c>
    </row>
    <row r="26" spans="1:8" ht="15.75" thickBot="1" x14ac:dyDescent="0.3">
      <c r="H26" s="3">
        <f t="shared" ref="H26" si="1">SUM(H18:H25)</f>
        <v>750.62</v>
      </c>
    </row>
    <row r="27" spans="1:8" ht="15.75" thickTop="1" x14ac:dyDescent="0.25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G18" sqref="G18"/>
    </sheetView>
  </sheetViews>
  <sheetFormatPr defaultRowHeight="15" x14ac:dyDescent="0.25"/>
  <cols>
    <col min="1" max="1" width="10" customWidth="1"/>
    <col min="2" max="2" width="11.7109375" customWidth="1"/>
    <col min="3" max="3" width="11.5703125" customWidth="1"/>
    <col min="6" max="6" width="10.7109375" customWidth="1"/>
    <col min="9" max="9" width="9.42578125" customWidth="1"/>
  </cols>
  <sheetData>
    <row r="1" spans="1:9" x14ac:dyDescent="0.25">
      <c r="A1" t="s">
        <v>138</v>
      </c>
      <c r="B1" t="s">
        <v>133</v>
      </c>
      <c r="C1" t="s">
        <v>134</v>
      </c>
      <c r="D1" t="s">
        <v>135</v>
      </c>
      <c r="E1" t="s">
        <v>95</v>
      </c>
      <c r="F1" t="s">
        <v>70</v>
      </c>
      <c r="G1" t="s">
        <v>136</v>
      </c>
      <c r="H1" t="s">
        <v>71</v>
      </c>
      <c r="I1" t="s">
        <v>137</v>
      </c>
    </row>
    <row r="2" spans="1:9" x14ac:dyDescent="0.25">
      <c r="A2" s="1">
        <v>43326</v>
      </c>
      <c r="B2">
        <v>2300464625</v>
      </c>
      <c r="C2" t="s">
        <v>111</v>
      </c>
      <c r="D2" t="s">
        <v>113</v>
      </c>
      <c r="F2" t="s">
        <v>112</v>
      </c>
      <c r="G2" t="s">
        <v>74</v>
      </c>
      <c r="H2">
        <v>12950</v>
      </c>
      <c r="I2">
        <v>11830.5</v>
      </c>
    </row>
    <row r="3" spans="1:9" x14ac:dyDescent="0.25">
      <c r="A3" s="1">
        <v>43326</v>
      </c>
      <c r="B3">
        <v>2300464941</v>
      </c>
      <c r="C3" t="s">
        <v>114</v>
      </c>
      <c r="D3" t="s">
        <v>116</v>
      </c>
      <c r="F3" t="s">
        <v>115</v>
      </c>
      <c r="G3" t="s">
        <v>74</v>
      </c>
      <c r="H3">
        <v>7500</v>
      </c>
      <c r="I3">
        <v>7436.5</v>
      </c>
    </row>
    <row r="4" spans="1:9" x14ac:dyDescent="0.25">
      <c r="A4" s="1">
        <v>43329</v>
      </c>
      <c r="B4">
        <v>2300466087</v>
      </c>
      <c r="C4" t="s">
        <v>117</v>
      </c>
      <c r="D4" t="s">
        <v>80</v>
      </c>
      <c r="F4" t="s">
        <v>79</v>
      </c>
      <c r="G4" t="s">
        <v>78</v>
      </c>
      <c r="H4">
        <v>97</v>
      </c>
      <c r="I4">
        <v>85.45</v>
      </c>
    </row>
    <row r="5" spans="1:9" x14ac:dyDescent="0.25">
      <c r="A5" s="1">
        <v>43329</v>
      </c>
      <c r="B5">
        <v>2300466088</v>
      </c>
      <c r="C5" t="s">
        <v>118</v>
      </c>
      <c r="D5" t="s">
        <v>80</v>
      </c>
      <c r="F5" t="s">
        <v>79</v>
      </c>
      <c r="G5" t="s">
        <v>78</v>
      </c>
      <c r="H5">
        <v>97</v>
      </c>
      <c r="I5">
        <v>85.45</v>
      </c>
    </row>
    <row r="6" spans="1:9" x14ac:dyDescent="0.25">
      <c r="A6" s="1">
        <v>43334</v>
      </c>
      <c r="B6">
        <v>2300467004</v>
      </c>
      <c r="C6" t="s">
        <v>119</v>
      </c>
      <c r="D6" t="s">
        <v>121</v>
      </c>
      <c r="F6" t="s">
        <v>120</v>
      </c>
      <c r="G6" t="s">
        <v>78</v>
      </c>
      <c r="H6">
        <v>126</v>
      </c>
      <c r="I6">
        <v>114.84</v>
      </c>
    </row>
    <row r="7" spans="1:9" x14ac:dyDescent="0.25">
      <c r="A7" s="1">
        <v>43334</v>
      </c>
      <c r="B7">
        <v>2300467005</v>
      </c>
      <c r="C7" t="s">
        <v>122</v>
      </c>
      <c r="D7" t="s">
        <v>121</v>
      </c>
      <c r="F7" t="s">
        <v>120</v>
      </c>
      <c r="G7" t="s">
        <v>78</v>
      </c>
      <c r="H7">
        <v>126</v>
      </c>
      <c r="I7">
        <v>114.84</v>
      </c>
    </row>
    <row r="8" spans="1:9" x14ac:dyDescent="0.25">
      <c r="A8" s="1">
        <v>43337</v>
      </c>
      <c r="B8">
        <v>2300469271</v>
      </c>
      <c r="C8" t="s">
        <v>123</v>
      </c>
      <c r="D8" t="s">
        <v>87</v>
      </c>
      <c r="F8" t="s">
        <v>124</v>
      </c>
      <c r="G8" t="s">
        <v>74</v>
      </c>
      <c r="H8">
        <v>19370</v>
      </c>
      <c r="I8">
        <v>17733</v>
      </c>
    </row>
    <row r="9" spans="1:9" x14ac:dyDescent="0.25">
      <c r="A9" s="1">
        <v>43337</v>
      </c>
      <c r="B9">
        <v>2300469272</v>
      </c>
      <c r="C9" t="s">
        <v>125</v>
      </c>
      <c r="D9" t="s">
        <v>87</v>
      </c>
      <c r="F9" t="s">
        <v>124</v>
      </c>
      <c r="G9" t="s">
        <v>74</v>
      </c>
      <c r="H9">
        <v>19370</v>
      </c>
      <c r="I9">
        <v>17733</v>
      </c>
    </row>
    <row r="10" spans="1:9" x14ac:dyDescent="0.25">
      <c r="A10" s="1">
        <v>43341</v>
      </c>
      <c r="B10">
        <v>2300469719</v>
      </c>
      <c r="C10" t="s">
        <v>126</v>
      </c>
      <c r="D10" t="s">
        <v>128</v>
      </c>
      <c r="F10" t="s">
        <v>127</v>
      </c>
      <c r="G10" t="s">
        <v>78</v>
      </c>
      <c r="H10">
        <v>85</v>
      </c>
      <c r="I10">
        <v>66.17</v>
      </c>
    </row>
    <row r="11" spans="1:9" x14ac:dyDescent="0.25">
      <c r="A11" s="1">
        <v>43343</v>
      </c>
      <c r="B11">
        <v>2300470283</v>
      </c>
      <c r="C11" t="s">
        <v>129</v>
      </c>
      <c r="D11" t="s">
        <v>113</v>
      </c>
      <c r="F11" t="s">
        <v>130</v>
      </c>
      <c r="G11" t="s">
        <v>74</v>
      </c>
      <c r="H11">
        <v>6950</v>
      </c>
      <c r="I11">
        <v>5896.5</v>
      </c>
    </row>
    <row r="12" spans="1:9" x14ac:dyDescent="0.25">
      <c r="A12" s="1">
        <v>43343</v>
      </c>
      <c r="B12">
        <v>2300470285</v>
      </c>
      <c r="C12" t="s">
        <v>131</v>
      </c>
      <c r="D12" t="s">
        <v>113</v>
      </c>
      <c r="F12" t="s">
        <v>132</v>
      </c>
      <c r="G12" t="s">
        <v>74</v>
      </c>
      <c r="H12">
        <v>6950</v>
      </c>
      <c r="I12">
        <v>5896.5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workbookViewId="0">
      <selection activeCell="C8" sqref="C8"/>
    </sheetView>
  </sheetViews>
  <sheetFormatPr defaultRowHeight="15" x14ac:dyDescent="0.25"/>
  <cols>
    <col min="1" max="1" width="9.7109375" style="36" customWidth="1"/>
    <col min="2" max="2" width="12" style="36" customWidth="1"/>
    <col min="3" max="3" width="19.7109375" style="36" customWidth="1"/>
    <col min="4" max="4" width="12.42578125" style="36" customWidth="1"/>
    <col min="5" max="5" width="14" style="36" customWidth="1"/>
    <col min="6" max="6" width="13.85546875" style="36" customWidth="1"/>
    <col min="7" max="7" width="5.28515625" style="36" customWidth="1"/>
    <col min="8" max="8" width="15.5703125" style="43" customWidth="1"/>
    <col min="9" max="9" width="9.140625" style="36" customWidth="1"/>
    <col min="10" max="10" width="10.85546875" style="36" customWidth="1"/>
    <col min="11" max="16384" width="9.140625" style="36"/>
  </cols>
  <sheetData>
    <row r="1" spans="1:12" x14ac:dyDescent="0.25">
      <c r="A1" s="37" t="s">
        <v>138</v>
      </c>
      <c r="B1" s="37" t="s">
        <v>133</v>
      </c>
      <c r="C1" s="37" t="s">
        <v>134</v>
      </c>
      <c r="D1" s="37" t="s">
        <v>135</v>
      </c>
      <c r="E1" s="37" t="s">
        <v>95</v>
      </c>
      <c r="F1" s="37" t="s">
        <v>70</v>
      </c>
      <c r="G1" s="37" t="s">
        <v>136</v>
      </c>
      <c r="H1" s="42" t="s">
        <v>103</v>
      </c>
      <c r="I1" s="37" t="s">
        <v>139</v>
      </c>
      <c r="J1" s="37" t="s">
        <v>140</v>
      </c>
      <c r="K1" s="10" t="s">
        <v>106</v>
      </c>
      <c r="L1" s="69" t="s">
        <v>107</v>
      </c>
    </row>
    <row r="2" spans="1:12" x14ac:dyDescent="0.25">
      <c r="A2" s="38">
        <v>43337</v>
      </c>
      <c r="B2" s="37">
        <v>2300469271</v>
      </c>
      <c r="C2" s="37" t="s">
        <v>123</v>
      </c>
      <c r="D2" s="37" t="s">
        <v>87</v>
      </c>
      <c r="E2" s="53" t="s">
        <v>12</v>
      </c>
      <c r="F2" s="37" t="s">
        <v>124</v>
      </c>
      <c r="G2" s="37" t="s">
        <v>74</v>
      </c>
      <c r="H2" s="40">
        <v>17733</v>
      </c>
      <c r="I2" s="37">
        <v>19370</v>
      </c>
      <c r="J2" s="37">
        <v>17733</v>
      </c>
      <c r="K2" s="37">
        <f>J2-I2</f>
        <v>-1637</v>
      </c>
      <c r="L2" s="69">
        <f>K2/J2</f>
        <v>-9.2313765296340153E-2</v>
      </c>
    </row>
    <row r="3" spans="1:12" x14ac:dyDescent="0.25">
      <c r="A3" s="38">
        <v>43337</v>
      </c>
      <c r="B3" s="37">
        <v>2300469272</v>
      </c>
      <c r="C3" s="37" t="s">
        <v>125</v>
      </c>
      <c r="D3" s="37" t="s">
        <v>87</v>
      </c>
      <c r="E3" s="53" t="s">
        <v>12</v>
      </c>
      <c r="F3" s="37" t="s">
        <v>124</v>
      </c>
      <c r="G3" s="37" t="s">
        <v>74</v>
      </c>
      <c r="H3" s="40">
        <v>17733</v>
      </c>
      <c r="I3" s="37">
        <v>19370</v>
      </c>
      <c r="J3" s="37">
        <v>17733</v>
      </c>
      <c r="K3" s="37">
        <f t="shared" ref="K3:K5" si="0">J3-I3</f>
        <v>-1637</v>
      </c>
      <c r="L3" s="69">
        <f t="shared" ref="L3:L5" si="1">K3/J3</f>
        <v>-9.2313765296340153E-2</v>
      </c>
    </row>
    <row r="4" spans="1:12" x14ac:dyDescent="0.25">
      <c r="A4" s="38">
        <v>43343</v>
      </c>
      <c r="B4" s="37">
        <v>2300470283</v>
      </c>
      <c r="C4" s="37" t="s">
        <v>129</v>
      </c>
      <c r="D4" s="37" t="s">
        <v>113</v>
      </c>
      <c r="E4" s="54" t="s">
        <v>65</v>
      </c>
      <c r="F4" s="37" t="s">
        <v>130</v>
      </c>
      <c r="G4" s="37" t="s">
        <v>74</v>
      </c>
      <c r="H4" s="40">
        <v>5896.5</v>
      </c>
      <c r="I4" s="37">
        <v>6950</v>
      </c>
      <c r="J4" s="37">
        <v>5896.5</v>
      </c>
      <c r="K4" s="37">
        <f t="shared" si="0"/>
        <v>-1053.5</v>
      </c>
      <c r="L4" s="69">
        <f t="shared" si="1"/>
        <v>-0.17866530992961926</v>
      </c>
    </row>
    <row r="5" spans="1:12" x14ac:dyDescent="0.25">
      <c r="A5" s="38">
        <v>43343</v>
      </c>
      <c r="B5" s="37">
        <v>2300470285</v>
      </c>
      <c r="C5" s="37" t="s">
        <v>131</v>
      </c>
      <c r="D5" s="37" t="s">
        <v>113</v>
      </c>
      <c r="E5" s="54" t="s">
        <v>65</v>
      </c>
      <c r="F5" s="37" t="s">
        <v>132</v>
      </c>
      <c r="G5" s="37" t="s">
        <v>74</v>
      </c>
      <c r="H5" s="40">
        <v>5896.5</v>
      </c>
      <c r="I5" s="37">
        <v>6950</v>
      </c>
      <c r="J5" s="37">
        <v>5896.5</v>
      </c>
      <c r="K5" s="37">
        <f t="shared" si="0"/>
        <v>-1053.5</v>
      </c>
      <c r="L5" s="69">
        <f t="shared" si="1"/>
        <v>-0.17866530992961926</v>
      </c>
    </row>
    <row r="6" spans="1:12" ht="15.75" thickBot="1" x14ac:dyDescent="0.3">
      <c r="C6" s="44"/>
      <c r="D6" s="44" t="s">
        <v>109</v>
      </c>
      <c r="E6" s="44"/>
      <c r="F6" s="44"/>
      <c r="G6" s="44"/>
      <c r="H6" s="45">
        <f>SUM(H2:H5)</f>
        <v>47259</v>
      </c>
      <c r="I6" s="44">
        <f>SUM(I2:I5)</f>
        <v>52640</v>
      </c>
      <c r="J6" s="44">
        <f>SUM(J2:J5)</f>
        <v>47259</v>
      </c>
      <c r="K6" s="73">
        <f>SUM(K2:K5)</f>
        <v>-5381</v>
      </c>
      <c r="L6" s="66">
        <f>SUM(L2:L5)</f>
        <v>-0.54195815045191886</v>
      </c>
    </row>
    <row r="7" spans="1:12" ht="15.75" thickTop="1" x14ac:dyDescent="0.25">
      <c r="H7" s="61"/>
    </row>
    <row r="8" spans="1:12" x14ac:dyDescent="0.25">
      <c r="C8" s="64" t="s">
        <v>108</v>
      </c>
    </row>
    <row r="9" spans="1:12" x14ac:dyDescent="0.25">
      <c r="A9" s="37"/>
      <c r="B9" s="37"/>
      <c r="C9" s="37"/>
      <c r="D9" s="37"/>
      <c r="E9" s="37"/>
      <c r="F9" s="37"/>
      <c r="G9" s="37"/>
      <c r="H9" s="42"/>
      <c r="I9" s="37"/>
    </row>
    <row r="10" spans="1:12" x14ac:dyDescent="0.25">
      <c r="A10" s="60">
        <v>43336</v>
      </c>
      <c r="B10" s="42">
        <v>2300468114</v>
      </c>
      <c r="C10" s="42" t="s">
        <v>52</v>
      </c>
      <c r="D10" s="42"/>
      <c r="E10" s="37" t="s">
        <v>46</v>
      </c>
      <c r="F10" s="37"/>
      <c r="G10" s="42" t="s">
        <v>3</v>
      </c>
      <c r="H10" s="40">
        <v>7876.5</v>
      </c>
      <c r="I10" s="37"/>
    </row>
    <row r="11" spans="1:12" x14ac:dyDescent="0.25">
      <c r="A11" s="60">
        <v>43336</v>
      </c>
      <c r="B11" s="42">
        <v>2300468114</v>
      </c>
      <c r="C11" s="42" t="s">
        <v>52</v>
      </c>
      <c r="D11" s="42"/>
      <c r="E11" s="37" t="s">
        <v>46</v>
      </c>
      <c r="F11" s="37"/>
      <c r="G11" s="42" t="s">
        <v>3</v>
      </c>
      <c r="H11" s="40">
        <v>7876.5</v>
      </c>
      <c r="I11" s="37"/>
    </row>
    <row r="12" spans="1:12" x14ac:dyDescent="0.25">
      <c r="A12" s="60">
        <v>43336</v>
      </c>
      <c r="B12" s="42">
        <v>2300468116</v>
      </c>
      <c r="C12" s="42" t="s">
        <v>48</v>
      </c>
      <c r="D12" s="42"/>
      <c r="E12" s="37" t="s">
        <v>46</v>
      </c>
      <c r="F12" s="37"/>
      <c r="G12" s="42" t="s">
        <v>3</v>
      </c>
      <c r="H12" s="40">
        <v>8866.5</v>
      </c>
      <c r="I12" s="37"/>
    </row>
    <row r="13" spans="1:12" x14ac:dyDescent="0.25">
      <c r="A13" s="60">
        <v>43336</v>
      </c>
      <c r="B13" s="42">
        <v>2300468116</v>
      </c>
      <c r="C13" s="42" t="s">
        <v>48</v>
      </c>
      <c r="D13" s="42"/>
      <c r="E13" s="37" t="s">
        <v>46</v>
      </c>
      <c r="F13" s="37"/>
      <c r="G13" s="42" t="s">
        <v>3</v>
      </c>
      <c r="H13" s="40">
        <v>8866.5</v>
      </c>
      <c r="I13" s="37"/>
    </row>
    <row r="14" spans="1:12" x14ac:dyDescent="0.25">
      <c r="A14" s="60">
        <v>43336</v>
      </c>
      <c r="B14" s="42">
        <v>2300468117</v>
      </c>
      <c r="C14" s="42" t="s">
        <v>50</v>
      </c>
      <c r="D14" s="42"/>
      <c r="E14" s="37" t="s">
        <v>46</v>
      </c>
      <c r="F14" s="37"/>
      <c r="G14" s="42" t="s">
        <v>3</v>
      </c>
      <c r="H14" s="40">
        <v>8866.5</v>
      </c>
      <c r="I14" s="37"/>
    </row>
    <row r="15" spans="1:12" x14ac:dyDescent="0.25">
      <c r="A15" s="60">
        <v>43336</v>
      </c>
      <c r="B15" s="42">
        <v>2300468117</v>
      </c>
      <c r="C15" s="42" t="s">
        <v>50</v>
      </c>
      <c r="D15" s="42"/>
      <c r="E15" s="37" t="s">
        <v>46</v>
      </c>
      <c r="F15" s="37"/>
      <c r="G15" s="42" t="s">
        <v>3</v>
      </c>
      <c r="H15" s="40">
        <v>8866.5</v>
      </c>
      <c r="I15" s="37"/>
    </row>
    <row r="16" spans="1:12" ht="15.75" thickBot="1" x14ac:dyDescent="0.3">
      <c r="E16" s="62"/>
      <c r="F16" s="62" t="s">
        <v>109</v>
      </c>
      <c r="G16" s="62"/>
      <c r="H16" s="63">
        <f>SUM(H10:H15)</f>
        <v>51219</v>
      </c>
      <c r="I16" s="62"/>
    </row>
    <row r="20" spans="1:12" ht="15.75" thickBot="1" x14ac:dyDescent="0.3">
      <c r="A20" s="8"/>
      <c r="B20" s="8"/>
      <c r="C20" s="8"/>
      <c r="D20" s="8"/>
      <c r="E20" s="8"/>
      <c r="F20" s="8"/>
      <c r="G20" s="8"/>
      <c r="H20" s="74"/>
      <c r="I20" s="8"/>
      <c r="J20" s="8"/>
      <c r="K20" s="8"/>
      <c r="L20" s="8"/>
    </row>
    <row r="21" spans="1:12" ht="19.5" thickBot="1" x14ac:dyDescent="0.35">
      <c r="A21" s="123" t="s">
        <v>153</v>
      </c>
      <c r="B21" s="124"/>
      <c r="C21" s="124"/>
      <c r="D21" s="124"/>
      <c r="E21" s="124"/>
      <c r="F21" s="124"/>
      <c r="G21" s="124"/>
      <c r="H21" s="124"/>
      <c r="I21" s="124"/>
      <c r="J21" s="124"/>
      <c r="K21" s="75"/>
      <c r="L21" s="76"/>
    </row>
    <row r="22" spans="1:12" ht="15.75" x14ac:dyDescent="0.25">
      <c r="A22" s="77" t="s">
        <v>141</v>
      </c>
      <c r="B22" s="78"/>
      <c r="C22" s="78"/>
      <c r="D22" s="78" t="s">
        <v>142</v>
      </c>
      <c r="E22" s="78"/>
      <c r="F22" s="78"/>
      <c r="G22" s="79" t="s">
        <v>143</v>
      </c>
      <c r="H22" s="80"/>
      <c r="I22" s="81"/>
      <c r="J22" s="82"/>
      <c r="K22" s="83"/>
      <c r="L22" s="84"/>
    </row>
    <row r="23" spans="1:12" ht="16.5" thickBot="1" x14ac:dyDescent="0.3">
      <c r="A23" s="85" t="s">
        <v>144</v>
      </c>
      <c r="B23" s="86"/>
      <c r="C23" s="86"/>
      <c r="D23" s="86"/>
      <c r="E23" s="86"/>
      <c r="F23" s="86"/>
      <c r="G23" s="87"/>
      <c r="H23" s="88"/>
      <c r="I23" s="89"/>
      <c r="J23" s="90"/>
      <c r="K23" s="83"/>
      <c r="L23" s="84"/>
    </row>
    <row r="24" spans="1:12" ht="15.75" x14ac:dyDescent="0.25">
      <c r="A24" s="91"/>
      <c r="B24" s="92"/>
      <c r="C24" s="92"/>
      <c r="D24" s="92"/>
      <c r="E24" s="92"/>
      <c r="F24" s="92"/>
      <c r="G24" s="93"/>
      <c r="H24" s="94"/>
      <c r="I24" s="83"/>
      <c r="J24" s="83"/>
      <c r="K24" s="83"/>
      <c r="L24" s="84"/>
    </row>
    <row r="25" spans="1:12" ht="19.5" thickBot="1" x14ac:dyDescent="0.35">
      <c r="A25" s="95" t="s">
        <v>145</v>
      </c>
      <c r="B25" s="96"/>
      <c r="C25" s="96"/>
      <c r="D25" s="96"/>
      <c r="E25" s="96"/>
      <c r="F25" s="96"/>
      <c r="G25" s="97"/>
      <c r="H25" s="98">
        <v>98478</v>
      </c>
      <c r="I25" s="83"/>
      <c r="J25" s="83"/>
      <c r="K25" s="83"/>
      <c r="L25" s="84"/>
    </row>
    <row r="26" spans="1:12" ht="15.75" x14ac:dyDescent="0.25">
      <c r="A26" s="91"/>
      <c r="B26" s="92"/>
      <c r="C26" s="92"/>
      <c r="D26" s="92"/>
      <c r="E26" s="92"/>
      <c r="F26" s="92"/>
      <c r="G26" s="93"/>
      <c r="H26" s="94"/>
      <c r="I26" s="83"/>
      <c r="J26" s="83"/>
      <c r="K26" s="83"/>
      <c r="L26" s="84"/>
    </row>
    <row r="27" spans="1:12" ht="15.75" x14ac:dyDescent="0.25">
      <c r="A27" s="99" t="s">
        <v>146</v>
      </c>
      <c r="B27" s="92"/>
      <c r="C27" s="92"/>
      <c r="D27" s="92"/>
      <c r="E27" s="92"/>
      <c r="F27" s="92"/>
      <c r="G27" s="93"/>
      <c r="H27" s="94"/>
      <c r="I27" s="83"/>
      <c r="J27" s="83"/>
      <c r="K27" s="83"/>
      <c r="L27" s="84"/>
    </row>
    <row r="28" spans="1:12" x14ac:dyDescent="0.25">
      <c r="A28" s="100"/>
      <c r="B28" s="83"/>
      <c r="C28" s="83"/>
      <c r="D28" s="83"/>
      <c r="E28" s="83"/>
      <c r="F28" s="101"/>
      <c r="G28" s="83"/>
      <c r="H28" s="101"/>
      <c r="I28" s="101"/>
      <c r="J28" s="101"/>
      <c r="K28" s="83"/>
      <c r="L28" s="84"/>
    </row>
    <row r="29" spans="1:12" ht="21.75" thickBot="1" x14ac:dyDescent="0.4">
      <c r="A29" s="102" t="s">
        <v>147</v>
      </c>
      <c r="B29" s="103"/>
      <c r="C29" s="103"/>
      <c r="D29" s="103"/>
      <c r="E29" s="103"/>
      <c r="F29" s="103"/>
      <c r="G29" s="104"/>
      <c r="H29" s="105">
        <v>98478</v>
      </c>
      <c r="I29" s="83"/>
      <c r="J29" s="83"/>
      <c r="K29" s="83"/>
      <c r="L29" s="84"/>
    </row>
    <row r="30" spans="1:12" ht="16.5" thickTop="1" x14ac:dyDescent="0.25">
      <c r="A30" s="91"/>
      <c r="B30" s="92"/>
      <c r="C30" s="92"/>
      <c r="D30" s="92"/>
      <c r="E30" s="92"/>
      <c r="F30" s="92"/>
      <c r="G30" s="93"/>
      <c r="H30" s="94"/>
      <c r="I30" s="83"/>
      <c r="J30" s="83"/>
      <c r="K30" s="83"/>
      <c r="L30" s="84"/>
    </row>
    <row r="31" spans="1:12" ht="16.5" thickBot="1" x14ac:dyDescent="0.3">
      <c r="A31" s="106"/>
      <c r="B31" s="83"/>
      <c r="C31" s="83"/>
      <c r="D31" s="83"/>
      <c r="E31" s="83"/>
      <c r="F31" s="83"/>
      <c r="G31" s="93"/>
      <c r="H31" s="101"/>
      <c r="I31" s="83"/>
      <c r="J31" s="83"/>
      <c r="K31" s="83"/>
      <c r="L31" s="84"/>
    </row>
    <row r="32" spans="1:12" ht="15.75" x14ac:dyDescent="0.25">
      <c r="A32" s="107" t="s">
        <v>148</v>
      </c>
      <c r="B32" s="81"/>
      <c r="C32" s="81"/>
      <c r="D32" s="81"/>
      <c r="E32" s="81"/>
      <c r="F32" s="81"/>
      <c r="G32" s="108"/>
      <c r="H32" s="109"/>
      <c r="I32" s="81"/>
      <c r="J32" s="81"/>
      <c r="K32" s="81"/>
      <c r="L32" s="110"/>
    </row>
    <row r="33" spans="1:12" ht="15.75" x14ac:dyDescent="0.25">
      <c r="A33" s="91" t="s">
        <v>149</v>
      </c>
      <c r="B33" s="83"/>
      <c r="C33" s="83"/>
      <c r="D33" s="83"/>
      <c r="E33" s="83"/>
      <c r="F33" s="111"/>
      <c r="G33" s="112"/>
      <c r="H33" s="101"/>
      <c r="I33" s="83"/>
      <c r="J33" s="83"/>
      <c r="K33" s="83"/>
      <c r="L33" s="84"/>
    </row>
    <row r="34" spans="1:12" ht="15.75" x14ac:dyDescent="0.25">
      <c r="A34" s="91"/>
      <c r="B34" s="83"/>
      <c r="C34" s="83"/>
      <c r="D34" s="83"/>
      <c r="E34" s="83"/>
      <c r="F34" s="111"/>
      <c r="G34" s="112"/>
      <c r="H34" s="101"/>
      <c r="I34" s="83"/>
      <c r="J34" s="83"/>
      <c r="K34" s="83"/>
      <c r="L34" s="84"/>
    </row>
    <row r="35" spans="1:12" ht="15.75" x14ac:dyDescent="0.25">
      <c r="A35" s="91" t="s">
        <v>149</v>
      </c>
      <c r="B35" s="83"/>
      <c r="C35" s="83"/>
      <c r="D35" s="83"/>
      <c r="E35" s="83"/>
      <c r="F35" s="111"/>
      <c r="G35" s="112"/>
      <c r="H35" s="101"/>
      <c r="I35" s="83"/>
      <c r="J35" s="83"/>
      <c r="K35" s="83"/>
      <c r="L35" s="84"/>
    </row>
    <row r="36" spans="1:12" ht="15.75" x14ac:dyDescent="0.25">
      <c r="A36" s="91"/>
      <c r="B36" s="83"/>
      <c r="C36" s="83"/>
      <c r="D36" s="83"/>
      <c r="E36" s="83"/>
      <c r="F36" s="111"/>
      <c r="G36" s="112"/>
      <c r="H36" s="101"/>
      <c r="I36" s="83"/>
      <c r="J36" s="83"/>
      <c r="K36" s="83"/>
      <c r="L36" s="84"/>
    </row>
    <row r="37" spans="1:12" ht="15.75" x14ac:dyDescent="0.25">
      <c r="A37" s="91" t="s">
        <v>149</v>
      </c>
      <c r="B37" s="83"/>
      <c r="C37" s="83"/>
      <c r="D37" s="83"/>
      <c r="E37" s="83"/>
      <c r="F37" s="111"/>
      <c r="G37" s="112"/>
      <c r="H37" s="101"/>
      <c r="I37" s="83"/>
      <c r="J37" s="83"/>
      <c r="K37" s="83"/>
      <c r="L37" s="84"/>
    </row>
    <row r="38" spans="1:12" ht="23.25" x14ac:dyDescent="0.35">
      <c r="A38" s="113" t="s">
        <v>150</v>
      </c>
      <c r="B38" s="114"/>
      <c r="C38" s="115"/>
      <c r="D38" s="116"/>
      <c r="E38" s="115"/>
      <c r="F38" s="117"/>
      <c r="G38" s="93"/>
      <c r="H38" s="101"/>
      <c r="I38" s="83"/>
      <c r="J38" s="83"/>
      <c r="K38" s="83"/>
      <c r="L38" s="84"/>
    </row>
    <row r="39" spans="1:12" ht="23.25" x14ac:dyDescent="0.35">
      <c r="A39" s="113" t="s">
        <v>151</v>
      </c>
      <c r="B39" s="114" t="s">
        <v>152</v>
      </c>
      <c r="C39" s="125"/>
      <c r="D39" s="125"/>
      <c r="E39" s="125"/>
      <c r="F39" s="125"/>
      <c r="G39" s="125"/>
      <c r="H39" s="125"/>
      <c r="I39" s="83"/>
      <c r="J39" s="83"/>
      <c r="K39" s="83"/>
      <c r="L39" s="84"/>
    </row>
    <row r="40" spans="1:12" ht="23.25" x14ac:dyDescent="0.35">
      <c r="A40" s="118"/>
      <c r="B40" s="114" t="s">
        <v>138</v>
      </c>
      <c r="C40" s="125"/>
      <c r="D40" s="125"/>
      <c r="E40" s="125"/>
      <c r="F40" s="125"/>
      <c r="G40" s="125"/>
      <c r="H40" s="125"/>
      <c r="I40" s="83"/>
      <c r="J40" s="83"/>
      <c r="K40" s="83"/>
      <c r="L40" s="84"/>
    </row>
    <row r="41" spans="1:12" ht="15.75" thickBot="1" x14ac:dyDescent="0.3">
      <c r="A41" s="119"/>
      <c r="B41" s="89"/>
      <c r="C41" s="89"/>
      <c r="D41" s="89"/>
      <c r="E41" s="89"/>
      <c r="F41" s="89"/>
      <c r="G41" s="89"/>
      <c r="H41" s="120"/>
      <c r="I41" s="120"/>
      <c r="J41" s="120"/>
      <c r="K41" s="121"/>
      <c r="L41" s="122"/>
    </row>
  </sheetData>
  <sortState ref="A2:J41">
    <sortCondition sortBy="cellColor" ref="B2:B41" dxfId="0"/>
  </sortState>
  <mergeCells count="2">
    <mergeCell ref="A21:J21"/>
    <mergeCell ref="C39:H40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topLeftCell="B1" workbookViewId="0">
      <selection activeCell="C9" sqref="C9"/>
    </sheetView>
  </sheetViews>
  <sheetFormatPr defaultRowHeight="15" x14ac:dyDescent="0.25"/>
  <cols>
    <col min="1" max="1" width="10.28515625" customWidth="1"/>
    <col min="2" max="2" width="10.85546875" customWidth="1"/>
    <col min="3" max="3" width="21.140625" customWidth="1"/>
    <col min="4" max="4" width="28.42578125" customWidth="1"/>
    <col min="5" max="5" width="16" customWidth="1"/>
    <col min="6" max="6" width="13.42578125" customWidth="1"/>
    <col min="8" max="8" width="9.140625" style="41"/>
    <col min="9" max="9" width="11.85546875" customWidth="1"/>
    <col min="10" max="10" width="9.7109375" customWidth="1"/>
  </cols>
  <sheetData>
    <row r="1" spans="1:12" x14ac:dyDescent="0.25">
      <c r="A1" s="37" t="s">
        <v>92</v>
      </c>
      <c r="B1" s="37" t="s">
        <v>93</v>
      </c>
      <c r="C1" s="37" t="s">
        <v>94</v>
      </c>
      <c r="D1" s="37" t="s">
        <v>96</v>
      </c>
      <c r="E1" s="37" t="s">
        <v>95</v>
      </c>
      <c r="F1" s="37" t="s">
        <v>70</v>
      </c>
      <c r="G1" s="37" t="s">
        <v>97</v>
      </c>
      <c r="H1" s="40" t="s">
        <v>103</v>
      </c>
      <c r="I1" s="67" t="s">
        <v>105</v>
      </c>
      <c r="J1" s="39" t="s">
        <v>104</v>
      </c>
      <c r="K1" s="37" t="s">
        <v>106</v>
      </c>
      <c r="L1" s="37" t="s">
        <v>107</v>
      </c>
    </row>
    <row r="2" spans="1:12" x14ac:dyDescent="0.25">
      <c r="A2" s="38">
        <v>43329</v>
      </c>
      <c r="B2" s="37">
        <v>2300466087</v>
      </c>
      <c r="C2" s="37" t="s">
        <v>117</v>
      </c>
      <c r="D2" s="37" t="s">
        <v>80</v>
      </c>
      <c r="E2" s="55" t="s">
        <v>0</v>
      </c>
      <c r="F2" s="37" t="s">
        <v>79</v>
      </c>
      <c r="G2" s="37" t="s">
        <v>78</v>
      </c>
      <c r="H2" s="40">
        <v>85.45</v>
      </c>
      <c r="I2" s="68">
        <v>97</v>
      </c>
      <c r="J2" s="37">
        <f>SUM(J4)</f>
        <v>114.84</v>
      </c>
      <c r="K2" s="37">
        <f>J2-I2</f>
        <v>17.840000000000003</v>
      </c>
      <c r="L2" s="69">
        <f>K2/J2</f>
        <v>0.15534656913967262</v>
      </c>
    </row>
    <row r="3" spans="1:12" x14ac:dyDescent="0.25">
      <c r="A3" s="38">
        <v>43329</v>
      </c>
      <c r="B3" s="37">
        <v>2300466088</v>
      </c>
      <c r="C3" s="37" t="s">
        <v>118</v>
      </c>
      <c r="D3" s="37" t="s">
        <v>80</v>
      </c>
      <c r="E3" s="56" t="s">
        <v>0</v>
      </c>
      <c r="F3" s="37" t="s">
        <v>79</v>
      </c>
      <c r="G3" s="37" t="s">
        <v>78</v>
      </c>
      <c r="H3" s="40">
        <v>85.45</v>
      </c>
      <c r="I3" s="68">
        <v>97</v>
      </c>
      <c r="J3" s="37">
        <v>85.45</v>
      </c>
      <c r="K3" s="37">
        <f t="shared" ref="K3:K6" si="0">J3-I3</f>
        <v>-11.549999999999997</v>
      </c>
      <c r="L3" s="69">
        <f t="shared" ref="L3:L6" si="1">K3/J3</f>
        <v>-0.13516676418958451</v>
      </c>
    </row>
    <row r="4" spans="1:12" x14ac:dyDescent="0.25">
      <c r="A4" s="38">
        <v>43334</v>
      </c>
      <c r="B4" s="37">
        <v>2300467004</v>
      </c>
      <c r="C4" s="37" t="s">
        <v>119</v>
      </c>
      <c r="D4" s="37" t="s">
        <v>121</v>
      </c>
      <c r="E4" s="57" t="s">
        <v>15</v>
      </c>
      <c r="F4" s="37" t="s">
        <v>120</v>
      </c>
      <c r="G4" s="37" t="s">
        <v>78</v>
      </c>
      <c r="H4" s="40">
        <v>114.07</v>
      </c>
      <c r="I4" s="68">
        <v>126</v>
      </c>
      <c r="J4" s="37">
        <v>114.84</v>
      </c>
      <c r="K4" s="37">
        <f t="shared" si="0"/>
        <v>-11.159999999999997</v>
      </c>
      <c r="L4" s="69">
        <f t="shared" si="1"/>
        <v>-9.7178683385579903E-2</v>
      </c>
    </row>
    <row r="5" spans="1:12" x14ac:dyDescent="0.25">
      <c r="A5" s="38">
        <v>43334</v>
      </c>
      <c r="B5" s="37">
        <v>2300467005</v>
      </c>
      <c r="C5" s="37" t="s">
        <v>122</v>
      </c>
      <c r="D5" s="37" t="s">
        <v>121</v>
      </c>
      <c r="E5" s="57" t="s">
        <v>15</v>
      </c>
      <c r="F5" s="37" t="s">
        <v>120</v>
      </c>
      <c r="G5" s="37" t="s">
        <v>78</v>
      </c>
      <c r="H5" s="40">
        <v>114.07</v>
      </c>
      <c r="I5" s="68">
        <v>126</v>
      </c>
      <c r="J5" s="37">
        <v>114.84</v>
      </c>
      <c r="K5" s="37">
        <f t="shared" si="0"/>
        <v>-11.159999999999997</v>
      </c>
      <c r="L5" s="69">
        <f t="shared" si="1"/>
        <v>-9.7178683385579903E-2</v>
      </c>
    </row>
    <row r="6" spans="1:12" x14ac:dyDescent="0.25">
      <c r="A6" s="38">
        <v>43341</v>
      </c>
      <c r="B6" s="37">
        <v>2300469719</v>
      </c>
      <c r="C6" s="37" t="s">
        <v>126</v>
      </c>
      <c r="D6" s="37" t="s">
        <v>128</v>
      </c>
      <c r="E6" s="58" t="s">
        <v>62</v>
      </c>
      <c r="F6" s="37" t="s">
        <v>127</v>
      </c>
      <c r="G6" s="37" t="s">
        <v>78</v>
      </c>
      <c r="H6" s="40">
        <v>66.17</v>
      </c>
      <c r="I6" s="68">
        <v>85</v>
      </c>
      <c r="J6" s="37">
        <v>66.17</v>
      </c>
      <c r="K6" s="37">
        <f t="shared" si="0"/>
        <v>-18.829999999999998</v>
      </c>
      <c r="L6" s="69">
        <f t="shared" si="1"/>
        <v>-0.2845700468490252</v>
      </c>
    </row>
    <row r="7" spans="1:12" ht="15.75" thickBot="1" x14ac:dyDescent="0.3">
      <c r="D7" s="59"/>
      <c r="E7" s="59"/>
      <c r="F7" s="59"/>
      <c r="G7" s="59"/>
      <c r="H7" s="45">
        <f>SUM(H2:H6)</f>
        <v>465.21000000000004</v>
      </c>
      <c r="I7" s="59">
        <f>SUM(I2:I6)</f>
        <v>531</v>
      </c>
      <c r="J7" s="70">
        <f>SUM(H7:I7)</f>
        <v>996.21</v>
      </c>
      <c r="K7" s="71">
        <f>SUM(K2:K6)</f>
        <v>-34.859999999999985</v>
      </c>
      <c r="L7" s="72">
        <f>SUM(L2:L6)</f>
        <v>-0.4587476086700969</v>
      </c>
    </row>
    <row r="8" spans="1:12" ht="15.75" thickTop="1" x14ac:dyDescent="0.25"/>
    <row r="9" spans="1:12" x14ac:dyDescent="0.25">
      <c r="C9" s="65" t="s">
        <v>154</v>
      </c>
    </row>
    <row r="10" spans="1:12" x14ac:dyDescent="0.25">
      <c r="A10" s="37"/>
      <c r="B10" s="37"/>
      <c r="C10" s="37"/>
      <c r="D10" s="37"/>
      <c r="E10" s="37"/>
      <c r="F10" s="37"/>
      <c r="G10" s="37"/>
      <c r="H10" s="42"/>
    </row>
    <row r="11" spans="1:12" x14ac:dyDescent="0.25">
      <c r="A11" s="60">
        <v>43328</v>
      </c>
      <c r="B11" s="42">
        <v>2300465678</v>
      </c>
      <c r="C11" s="42" t="s">
        <v>36</v>
      </c>
      <c r="D11" s="42"/>
      <c r="E11" s="37" t="s">
        <v>34</v>
      </c>
      <c r="F11" s="37"/>
      <c r="G11" s="42" t="s">
        <v>6</v>
      </c>
      <c r="H11" s="40">
        <v>109.56</v>
      </c>
    </row>
    <row r="12" spans="1:12" x14ac:dyDescent="0.25">
      <c r="A12" s="60">
        <v>43328</v>
      </c>
      <c r="B12" s="42">
        <v>2300465678</v>
      </c>
      <c r="C12" s="42" t="s">
        <v>36</v>
      </c>
      <c r="D12" s="42"/>
      <c r="E12" s="37" t="s">
        <v>34</v>
      </c>
      <c r="F12" s="37"/>
      <c r="G12" s="42" t="s">
        <v>6</v>
      </c>
      <c r="H12" s="40">
        <v>109.49</v>
      </c>
    </row>
    <row r="13" spans="1:12" x14ac:dyDescent="0.25">
      <c r="A13" s="60">
        <v>43329</v>
      </c>
      <c r="B13" s="42">
        <v>2300465915</v>
      </c>
      <c r="C13" s="42" t="s">
        <v>41</v>
      </c>
      <c r="D13" s="42"/>
      <c r="E13" s="37" t="s">
        <v>34</v>
      </c>
      <c r="F13" s="37"/>
      <c r="G13" s="42" t="s">
        <v>6</v>
      </c>
      <c r="H13" s="40">
        <v>66.36</v>
      </c>
    </row>
    <row r="14" spans="1:12" x14ac:dyDescent="0.25">
      <c r="A14" s="37"/>
      <c r="B14" s="37"/>
      <c r="C14" s="37"/>
      <c r="D14" s="37"/>
      <c r="E14" s="37"/>
      <c r="F14" s="37" t="s">
        <v>109</v>
      </c>
      <c r="G14" s="37"/>
      <c r="H14" s="42">
        <v>285.41000000000003</v>
      </c>
    </row>
    <row r="17" spans="2:13" ht="15.75" thickBot="1" x14ac:dyDescent="0.3">
      <c r="B17" s="8"/>
      <c r="C17" s="8"/>
      <c r="D17" s="8"/>
      <c r="E17" s="8"/>
      <c r="F17" s="8"/>
      <c r="G17" s="8"/>
      <c r="H17" s="8"/>
      <c r="I17" s="74"/>
      <c r="J17" s="8"/>
      <c r="K17" s="8"/>
      <c r="L17" s="8"/>
      <c r="M17" s="8"/>
    </row>
    <row r="18" spans="2:13" ht="19.5" thickBot="1" x14ac:dyDescent="0.35">
      <c r="B18" s="123" t="s">
        <v>153</v>
      </c>
      <c r="C18" s="124"/>
      <c r="D18" s="124"/>
      <c r="E18" s="124"/>
      <c r="F18" s="124"/>
      <c r="G18" s="124"/>
      <c r="H18" s="124"/>
      <c r="I18" s="124"/>
      <c r="J18" s="124"/>
      <c r="K18" s="124"/>
      <c r="L18" s="75"/>
      <c r="M18" s="76"/>
    </row>
    <row r="19" spans="2:13" ht="15.75" x14ac:dyDescent="0.25">
      <c r="B19" s="77" t="s">
        <v>141</v>
      </c>
      <c r="C19" s="78"/>
      <c r="D19" s="78"/>
      <c r="E19" s="78" t="s">
        <v>142</v>
      </c>
      <c r="F19" s="78"/>
      <c r="G19" s="78"/>
      <c r="H19" s="79" t="s">
        <v>143</v>
      </c>
      <c r="I19" s="80"/>
      <c r="J19" s="81"/>
      <c r="K19" s="82"/>
      <c r="L19" s="83"/>
      <c r="M19" s="84"/>
    </row>
    <row r="20" spans="2:13" ht="16.5" thickBot="1" x14ac:dyDescent="0.3">
      <c r="B20" s="85" t="s">
        <v>144</v>
      </c>
      <c r="C20" s="86"/>
      <c r="D20" s="86"/>
      <c r="E20" s="86"/>
      <c r="F20" s="86"/>
      <c r="G20" s="86"/>
      <c r="H20" s="87"/>
      <c r="I20" s="88"/>
      <c r="J20" s="89"/>
      <c r="K20" s="90"/>
      <c r="L20" s="83"/>
      <c r="M20" s="84"/>
    </row>
    <row r="21" spans="2:13" ht="15.75" x14ac:dyDescent="0.25">
      <c r="B21" s="91"/>
      <c r="C21" s="92"/>
      <c r="D21" s="92"/>
      <c r="E21" s="92"/>
      <c r="F21" s="92"/>
      <c r="G21" s="92"/>
      <c r="H21" s="93"/>
      <c r="I21" s="94"/>
      <c r="J21" s="83"/>
      <c r="K21" s="83"/>
      <c r="L21" s="83"/>
      <c r="M21" s="84"/>
    </row>
    <row r="22" spans="2:13" ht="19.5" thickBot="1" x14ac:dyDescent="0.35">
      <c r="B22" s="95" t="s">
        <v>145</v>
      </c>
      <c r="C22" s="96"/>
      <c r="D22" s="96"/>
      <c r="E22" s="96"/>
      <c r="F22" s="96"/>
      <c r="G22" s="96"/>
      <c r="H22" s="97"/>
      <c r="I22" s="98">
        <v>750.62</v>
      </c>
      <c r="J22" s="83"/>
      <c r="K22" s="83"/>
      <c r="L22" s="83"/>
      <c r="M22" s="84"/>
    </row>
    <row r="23" spans="2:13" ht="15.75" x14ac:dyDescent="0.25">
      <c r="B23" s="91"/>
      <c r="C23" s="92"/>
      <c r="D23" s="92"/>
      <c r="E23" s="92"/>
      <c r="F23" s="92"/>
      <c r="G23" s="92"/>
      <c r="H23" s="93"/>
      <c r="I23" s="94"/>
      <c r="J23" s="83"/>
      <c r="K23" s="83"/>
      <c r="L23" s="83"/>
      <c r="M23" s="84"/>
    </row>
    <row r="24" spans="2:13" ht="15.75" x14ac:dyDescent="0.25">
      <c r="B24" s="99" t="s">
        <v>146</v>
      </c>
      <c r="C24" s="92"/>
      <c r="D24" s="92"/>
      <c r="E24" s="92"/>
      <c r="F24" s="92"/>
      <c r="G24" s="92"/>
      <c r="H24" s="93"/>
      <c r="I24" s="94"/>
      <c r="J24" s="83"/>
      <c r="K24" s="83"/>
      <c r="L24" s="83"/>
      <c r="M24" s="84"/>
    </row>
    <row r="25" spans="2:13" x14ac:dyDescent="0.25">
      <c r="B25" s="100"/>
      <c r="C25" s="83"/>
      <c r="D25" s="83"/>
      <c r="E25" s="83"/>
      <c r="F25" s="83"/>
      <c r="G25" s="101"/>
      <c r="H25" s="83"/>
      <c r="I25" s="101"/>
      <c r="J25" s="101"/>
      <c r="K25" s="101"/>
      <c r="L25" s="83"/>
      <c r="M25" s="84"/>
    </row>
    <row r="26" spans="2:13" ht="21.75" thickBot="1" x14ac:dyDescent="0.4">
      <c r="B26" s="102" t="s">
        <v>147</v>
      </c>
      <c r="C26" s="103"/>
      <c r="D26" s="103"/>
      <c r="E26" s="103"/>
      <c r="F26" s="103"/>
      <c r="G26" s="103"/>
      <c r="H26" s="104"/>
      <c r="I26" s="105">
        <f>SUM(I22:I24)</f>
        <v>750.62</v>
      </c>
      <c r="J26" s="83"/>
      <c r="K26" s="83"/>
      <c r="L26" s="83"/>
      <c r="M26" s="84"/>
    </row>
    <row r="27" spans="2:13" ht="16.5" thickTop="1" x14ac:dyDescent="0.25">
      <c r="B27" s="91"/>
      <c r="C27" s="92"/>
      <c r="D27" s="92"/>
      <c r="E27" s="92"/>
      <c r="F27" s="92"/>
      <c r="G27" s="92"/>
      <c r="H27" s="93"/>
      <c r="I27" s="94"/>
      <c r="J27" s="83"/>
      <c r="K27" s="83"/>
      <c r="L27" s="83"/>
      <c r="M27" s="84"/>
    </row>
    <row r="28" spans="2:13" ht="16.5" thickBot="1" x14ac:dyDescent="0.3">
      <c r="B28" s="106"/>
      <c r="C28" s="83"/>
      <c r="D28" s="83"/>
      <c r="E28" s="83"/>
      <c r="F28" s="83"/>
      <c r="G28" s="83"/>
      <c r="H28" s="93"/>
      <c r="I28" s="101"/>
      <c r="J28" s="83"/>
      <c r="K28" s="83"/>
      <c r="L28" s="83"/>
      <c r="M28" s="84"/>
    </row>
    <row r="29" spans="2:13" ht="15.75" x14ac:dyDescent="0.25">
      <c r="B29" s="107" t="s">
        <v>148</v>
      </c>
      <c r="C29" s="81"/>
      <c r="D29" s="81"/>
      <c r="E29" s="81"/>
      <c r="F29" s="81"/>
      <c r="G29" s="81"/>
      <c r="H29" s="108"/>
      <c r="I29" s="109"/>
      <c r="J29" s="81"/>
      <c r="K29" s="81"/>
      <c r="L29" s="81"/>
      <c r="M29" s="110"/>
    </row>
    <row r="30" spans="2:13" ht="15.75" x14ac:dyDescent="0.25">
      <c r="B30" s="91" t="s">
        <v>149</v>
      </c>
      <c r="C30" s="83"/>
      <c r="D30" s="83"/>
      <c r="E30" s="83"/>
      <c r="F30" s="83"/>
      <c r="G30" s="111"/>
      <c r="H30" s="112"/>
      <c r="I30" s="101"/>
      <c r="J30" s="83"/>
      <c r="K30" s="83"/>
      <c r="L30" s="83"/>
      <c r="M30" s="84"/>
    </row>
    <row r="31" spans="2:13" ht="15.75" x14ac:dyDescent="0.25">
      <c r="B31" s="91"/>
      <c r="C31" s="83"/>
      <c r="D31" s="83"/>
      <c r="E31" s="83"/>
      <c r="F31" s="83"/>
      <c r="G31" s="111"/>
      <c r="H31" s="112"/>
      <c r="I31" s="101"/>
      <c r="J31" s="83"/>
      <c r="K31" s="83"/>
      <c r="L31" s="83"/>
      <c r="M31" s="84"/>
    </row>
    <row r="32" spans="2:13" ht="15.75" x14ac:dyDescent="0.25">
      <c r="B32" s="91" t="s">
        <v>149</v>
      </c>
      <c r="C32" s="83"/>
      <c r="D32" s="83"/>
      <c r="E32" s="83"/>
      <c r="F32" s="83"/>
      <c r="G32" s="111"/>
      <c r="H32" s="112"/>
      <c r="I32" s="101"/>
      <c r="J32" s="83"/>
      <c r="K32" s="83"/>
      <c r="L32" s="83"/>
      <c r="M32" s="84"/>
    </row>
    <row r="33" spans="2:13" ht="15.75" x14ac:dyDescent="0.25">
      <c r="B33" s="91"/>
      <c r="C33" s="83"/>
      <c r="D33" s="83"/>
      <c r="E33" s="83"/>
      <c r="F33" s="83"/>
      <c r="G33" s="111"/>
      <c r="H33" s="112"/>
      <c r="I33" s="101"/>
      <c r="J33" s="83"/>
      <c r="K33" s="83"/>
      <c r="L33" s="83"/>
      <c r="M33" s="84"/>
    </row>
    <row r="34" spans="2:13" ht="15.75" x14ac:dyDescent="0.25">
      <c r="B34" s="91" t="s">
        <v>149</v>
      </c>
      <c r="C34" s="83"/>
      <c r="D34" s="83"/>
      <c r="E34" s="83"/>
      <c r="F34" s="83"/>
      <c r="G34" s="111"/>
      <c r="H34" s="112"/>
      <c r="I34" s="101"/>
      <c r="J34" s="83"/>
      <c r="K34" s="83"/>
      <c r="L34" s="83"/>
      <c r="M34" s="84"/>
    </row>
    <row r="35" spans="2:13" ht="23.25" x14ac:dyDescent="0.35">
      <c r="B35" s="113" t="s">
        <v>150</v>
      </c>
      <c r="C35" s="114"/>
      <c r="D35" s="115"/>
      <c r="E35" s="116"/>
      <c r="F35" s="115"/>
      <c r="G35" s="117"/>
      <c r="H35" s="93"/>
      <c r="I35" s="101"/>
      <c r="J35" s="83"/>
      <c r="K35" s="83"/>
      <c r="L35" s="83"/>
      <c r="M35" s="84"/>
    </row>
    <row r="36" spans="2:13" ht="23.25" x14ac:dyDescent="0.35">
      <c r="B36" s="113" t="s">
        <v>151</v>
      </c>
      <c r="C36" s="114" t="s">
        <v>152</v>
      </c>
      <c r="D36" s="125"/>
      <c r="E36" s="125"/>
      <c r="F36" s="125"/>
      <c r="G36" s="125"/>
      <c r="H36" s="125"/>
      <c r="I36" s="125"/>
      <c r="J36" s="83"/>
      <c r="K36" s="83"/>
      <c r="L36" s="83"/>
      <c r="M36" s="84"/>
    </row>
    <row r="37" spans="2:13" ht="23.25" x14ac:dyDescent="0.35">
      <c r="B37" s="118"/>
      <c r="C37" s="114" t="s">
        <v>138</v>
      </c>
      <c r="D37" s="125"/>
      <c r="E37" s="125"/>
      <c r="F37" s="125"/>
      <c r="G37" s="125"/>
      <c r="H37" s="125"/>
      <c r="I37" s="125"/>
      <c r="J37" s="83"/>
      <c r="K37" s="83"/>
      <c r="L37" s="83"/>
      <c r="M37" s="84"/>
    </row>
    <row r="38" spans="2:13" ht="15.75" thickBot="1" x14ac:dyDescent="0.3">
      <c r="B38" s="119"/>
      <c r="C38" s="89"/>
      <c r="D38" s="89"/>
      <c r="E38" s="89"/>
      <c r="F38" s="89"/>
      <c r="G38" s="89"/>
      <c r="H38" s="89"/>
      <c r="I38" s="120"/>
      <c r="J38" s="120"/>
      <c r="K38" s="120"/>
      <c r="L38" s="121"/>
      <c r="M38" s="122"/>
    </row>
  </sheetData>
  <mergeCells count="2">
    <mergeCell ref="B18:K18"/>
    <mergeCell ref="D36:I37"/>
  </mergeCells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540</vt:lpstr>
      <vt:lpstr>E-TRAVEL</vt:lpstr>
      <vt:lpstr>Sheet2</vt:lpstr>
      <vt:lpstr>RECON1</vt:lpstr>
      <vt:lpstr>Sheet4</vt:lpstr>
      <vt:lpstr>sax</vt:lpstr>
      <vt:lpstr>Sheet1</vt:lpstr>
      <vt:lpstr>Sheet3</vt:lpstr>
      <vt:lpstr>Sheet6</vt:lpstr>
      <vt:lpstr>Sheet5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Onyango</dc:creator>
  <cp:lastModifiedBy>Stephen Moinket</cp:lastModifiedBy>
  <cp:lastPrinted>2018-09-05T10:05:57Z</cp:lastPrinted>
  <dcterms:created xsi:type="dcterms:W3CDTF">2018-09-03T09:31:40Z</dcterms:created>
  <dcterms:modified xsi:type="dcterms:W3CDTF">2018-09-06T11:47:13Z</dcterms:modified>
</cp:coreProperties>
</file>